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indowmaster-my.sharepoint.com/personal/ash_dk_windowmaster_com/Documents/Documents/Training/NVE/Commissioning/"/>
    </mc:Choice>
  </mc:AlternateContent>
  <xr:revisionPtr revIDLastSave="201" documentId="8_{57003006-4DE2-4D2A-A355-FDD49CF61D1B}" xr6:coauthVersionLast="47" xr6:coauthVersionMax="47" xr10:uidLastSave="{97E1611C-C400-4C7C-9BE9-94D1C468F5A8}"/>
  <bookViews>
    <workbookView xWindow="-108" yWindow="-108" windowWidth="30936" windowHeight="16776" xr2:uid="{00000000-000D-0000-FFFF-FFFF00000000}"/>
  </bookViews>
  <sheets>
    <sheet name="BuildingView" sheetId="1" r:id="rId1"/>
    <sheet name="WCC-Info" sheetId="2" r:id="rId2"/>
    <sheet name="BACnetExchangeList" sheetId="3" r:id="rId3"/>
  </sheets>
  <definedNames>
    <definedName name="_xlnm.Print_Area" localSheetId="2">BACnetExchangeList!$A:$J</definedName>
    <definedName name="_xlnm.Print_Area" localSheetId="0">BuildingView!$A$1:$L$23</definedName>
    <definedName name="_xlnm.Print_Area" localSheetId="1">'WCC-Info'!$A$1:$J$12</definedName>
    <definedName name="_xlnm.Print_Titles" localSheetId="2">BACnetExchangeList!$1:$1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3" l="1"/>
  <c r="D51" i="3"/>
  <c r="E50" i="3"/>
  <c r="D50" i="3"/>
  <c r="E21" i="3"/>
  <c r="D21" i="3"/>
  <c r="E20" i="3"/>
  <c r="D20" i="3"/>
  <c r="D22" i="3"/>
  <c r="E22" i="3"/>
  <c r="D23" i="3"/>
  <c r="E23" i="3"/>
  <c r="E49" i="3"/>
  <c r="D49" i="3"/>
  <c r="E48" i="3"/>
  <c r="D48" i="3"/>
  <c r="E19" i="3"/>
  <c r="D19" i="3"/>
  <c r="E18" i="3"/>
  <c r="D18" i="3"/>
  <c r="E37" i="3" l="1"/>
  <c r="D37" i="3"/>
  <c r="E36" i="3"/>
  <c r="D36" i="3"/>
  <c r="E35" i="3"/>
  <c r="D35" i="3"/>
  <c r="E34" i="3"/>
  <c r="D34" i="3"/>
  <c r="E7" i="3"/>
  <c r="D7" i="3"/>
  <c r="E6" i="3"/>
  <c r="D6" i="3"/>
  <c r="E43" i="3"/>
  <c r="D43" i="3"/>
  <c r="E42" i="3"/>
  <c r="D42" i="3"/>
  <c r="E13" i="3"/>
  <c r="D13" i="3"/>
  <c r="E12" i="3"/>
  <c r="D12" i="3"/>
  <c r="E47" i="3" l="1"/>
  <c r="D47" i="3"/>
  <c r="E46" i="3"/>
  <c r="D46" i="3"/>
  <c r="E17" i="3"/>
  <c r="D17" i="3"/>
  <c r="E16" i="3"/>
  <c r="D16" i="3"/>
  <c r="E53" i="3"/>
  <c r="D53" i="3"/>
  <c r="E52" i="3"/>
  <c r="D52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83" i="3"/>
  <c r="D83" i="3"/>
  <c r="E82" i="3"/>
  <c r="D82" i="3"/>
  <c r="E81" i="3"/>
  <c r="D81" i="3"/>
  <c r="E80" i="3"/>
  <c r="D80" i="3"/>
  <c r="E79" i="3"/>
  <c r="D79" i="3"/>
  <c r="E78" i="3"/>
  <c r="D78" i="3"/>
  <c r="E111" i="3"/>
  <c r="D111" i="3"/>
  <c r="E110" i="3"/>
  <c r="D110" i="3"/>
  <c r="E109" i="3"/>
  <c r="D109" i="3"/>
  <c r="E77" i="3"/>
  <c r="D77" i="3"/>
  <c r="E76" i="3"/>
  <c r="D76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25" i="3"/>
  <c r="D25" i="3"/>
  <c r="E24" i="3"/>
  <c r="D24" i="3"/>
  <c r="E55" i="3"/>
  <c r="D55" i="3"/>
  <c r="E54" i="3"/>
  <c r="D54" i="3"/>
  <c r="E45" i="3"/>
  <c r="D45" i="3"/>
  <c r="E41" i="3"/>
  <c r="D41" i="3"/>
  <c r="E40" i="3"/>
  <c r="D40" i="3"/>
  <c r="E39" i="3"/>
  <c r="D39" i="3"/>
  <c r="E90" i="3"/>
  <c r="D90" i="3"/>
  <c r="E89" i="3"/>
  <c r="D89" i="3"/>
  <c r="J86" i="3"/>
  <c r="J59" i="3"/>
  <c r="J31" i="3"/>
  <c r="J3" i="3"/>
  <c r="J79" i="3" l="1"/>
  <c r="J67" i="3"/>
  <c r="J78" i="3"/>
  <c r="J77" i="3"/>
  <c r="J65" i="3"/>
  <c r="J76" i="3"/>
  <c r="J64" i="3"/>
  <c r="J62" i="3"/>
  <c r="J75" i="3"/>
  <c r="J63" i="3"/>
  <c r="J74" i="3"/>
  <c r="J73" i="3"/>
  <c r="J61" i="3"/>
  <c r="J81" i="3"/>
  <c r="J72" i="3"/>
  <c r="J60" i="3"/>
  <c r="J69" i="3"/>
  <c r="J83" i="3"/>
  <c r="J71" i="3"/>
  <c r="J82" i="3"/>
  <c r="J70" i="3"/>
  <c r="J80" i="3"/>
  <c r="J68" i="3"/>
  <c r="J66" i="3"/>
  <c r="J116" i="3"/>
  <c r="J104" i="3"/>
  <c r="J92" i="3"/>
  <c r="J115" i="3"/>
  <c r="J91" i="3"/>
  <c r="J114" i="3"/>
  <c r="J102" i="3"/>
  <c r="J99" i="3"/>
  <c r="J113" i="3"/>
  <c r="J101" i="3"/>
  <c r="J112" i="3"/>
  <c r="J100" i="3"/>
  <c r="J90" i="3"/>
  <c r="J89" i="3"/>
  <c r="J111" i="3"/>
  <c r="J110" i="3"/>
  <c r="J98" i="3"/>
  <c r="J88" i="3"/>
  <c r="J109" i="3"/>
  <c r="J97" i="3"/>
  <c r="J87" i="3"/>
  <c r="J106" i="3"/>
  <c r="J120" i="3"/>
  <c r="J108" i="3"/>
  <c r="J96" i="3"/>
  <c r="J94" i="3"/>
  <c r="J119" i="3"/>
  <c r="J107" i="3"/>
  <c r="J95" i="3"/>
  <c r="J118" i="3"/>
  <c r="J117" i="3"/>
  <c r="J105" i="3"/>
  <c r="J93" i="3"/>
  <c r="J103" i="3"/>
  <c r="J27" i="3"/>
  <c r="J15" i="3"/>
  <c r="J26" i="3"/>
  <c r="J14" i="3"/>
  <c r="J6" i="3"/>
  <c r="J4" i="3"/>
  <c r="J25" i="3"/>
  <c r="J13" i="3"/>
  <c r="J28" i="3"/>
  <c r="J24" i="3"/>
  <c r="J12" i="3"/>
  <c r="J18" i="3"/>
  <c r="J5" i="3"/>
  <c r="J23" i="3"/>
  <c r="J11" i="3"/>
  <c r="J29" i="3"/>
  <c r="J22" i="3"/>
  <c r="J10" i="3"/>
  <c r="J16" i="3"/>
  <c r="J21" i="3"/>
  <c r="J9" i="3"/>
  <c r="J20" i="3"/>
  <c r="J8" i="3"/>
  <c r="J19" i="3"/>
  <c r="J7" i="3"/>
  <c r="J17" i="3"/>
  <c r="J40" i="3"/>
  <c r="J55" i="3"/>
  <c r="J49" i="3"/>
  <c r="J45" i="3"/>
  <c r="J39" i="3"/>
  <c r="J47" i="3"/>
  <c r="J54" i="3"/>
  <c r="J48" i="3"/>
  <c r="J44" i="3"/>
  <c r="J38" i="3"/>
  <c r="J51" i="3"/>
  <c r="J37" i="3"/>
  <c r="J46" i="3"/>
  <c r="J36" i="3"/>
  <c r="J53" i="3"/>
  <c r="J43" i="3"/>
  <c r="J35" i="3"/>
  <c r="J52" i="3"/>
  <c r="J42" i="3"/>
  <c r="J34" i="3"/>
  <c r="J32" i="3"/>
  <c r="J41" i="3"/>
  <c r="J50" i="3"/>
  <c r="J33" i="3"/>
  <c r="E15" i="3"/>
  <c r="D15" i="3"/>
  <c r="E14" i="3"/>
  <c r="D14" i="3"/>
  <c r="E11" i="3"/>
  <c r="D11" i="3"/>
  <c r="E10" i="3"/>
  <c r="D10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 l="1"/>
  <c r="D63" i="3"/>
  <c r="E62" i="3"/>
  <c r="D62" i="3"/>
  <c r="E44" i="3"/>
  <c r="D44" i="3"/>
  <c r="E38" i="3"/>
  <c r="D38" i="3"/>
  <c r="E9" i="3"/>
  <c r="D9" i="3"/>
  <c r="E8" i="3"/>
  <c r="D8" i="3"/>
</calcChain>
</file>

<file path=xl/sharedStrings.xml><?xml version="1.0" encoding="utf-8"?>
<sst xmlns="http://schemas.openxmlformats.org/spreadsheetml/2006/main" count="564" uniqueCount="219">
  <si>
    <t>Project name</t>
  </si>
  <si>
    <t>Doc. version</t>
  </si>
  <si>
    <t>Project number</t>
  </si>
  <si>
    <t>Building</t>
  </si>
  <si>
    <t>Part</t>
  </si>
  <si>
    <t>Name of zone</t>
  </si>
  <si>
    <t>NV</t>
  </si>
  <si>
    <t>Name of NVE Controller</t>
  </si>
  <si>
    <t>Heating</t>
  </si>
  <si>
    <t>Mech. ventilation</t>
  </si>
  <si>
    <t>Sun shading</t>
  </si>
  <si>
    <t>Special functions</t>
  </si>
  <si>
    <t>X</t>
  </si>
  <si>
    <t>-</t>
  </si>
  <si>
    <t>Room sensor via BACnet IP (BMS)</t>
  </si>
  <si>
    <t>Zone
no.</t>
  </si>
  <si>
    <t>MotorController
 name</t>
  </si>
  <si>
    <t>BACnet
Device ID</t>
  </si>
  <si>
    <t>Exchange</t>
  </si>
  <si>
    <t>Unit</t>
  </si>
  <si>
    <t>Zone</t>
  </si>
  <si>
    <t>NVE Controller</t>
  </si>
  <si>
    <t>Remarks</t>
  </si>
  <si>
    <t>Re-Send</t>
  </si>
  <si>
    <t>ID</t>
  </si>
  <si>
    <t>Object Name</t>
  </si>
  <si>
    <t>Device ID</t>
  </si>
  <si>
    <t>Actual room temperature</t>
  </si>
  <si>
    <t>AV66</t>
  </si>
  <si>
    <t>Temperature_NV_controller_1</t>
  </si>
  <si>
    <t>AV67</t>
  </si>
  <si>
    <t>Temperature_NV_controller_2</t>
  </si>
  <si>
    <t>Actual CO2 level in room</t>
  </si>
  <si>
    <t>ppm</t>
  </si>
  <si>
    <t>AV76</t>
  </si>
  <si>
    <t>CO2_NV_controller_1</t>
  </si>
  <si>
    <t>Min. 10 min or change</t>
  </si>
  <si>
    <t>Temp.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</si>
  <si>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</si>
  <si>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CO2_NV_controller_2</t>
  </si>
  <si>
    <t>AV77</t>
  </si>
  <si>
    <t>Base temperature setpoint in room</t>
  </si>
  <si>
    <t>AV106</t>
  </si>
  <si>
    <t>NV_base_temperature_setpoint_NV_controller_1</t>
  </si>
  <si>
    <t>AV107</t>
  </si>
  <si>
    <t>NV_base_temperature_setpoint_NV_controller_2</t>
  </si>
  <si>
    <t>MotorController error status</t>
  </si>
  <si>
    <t>Placed</t>
  </si>
  <si>
    <t>Name of zone/room</t>
  </si>
  <si>
    <t>BI41</t>
  </si>
  <si>
    <t>Error_system</t>
  </si>
  <si>
    <t>NV Controller status</t>
  </si>
  <si>
    <t>BI75</t>
  </si>
  <si>
    <t>BI76</t>
  </si>
  <si>
    <t>NV_Error_status_1</t>
  </si>
  <si>
    <t>NV_Error_status_2</t>
  </si>
  <si>
    <t>Actual position window</t>
  </si>
  <si>
    <t>Actual_position_motor_line_S1_X1</t>
  </si>
  <si>
    <t>AI1</t>
  </si>
  <si>
    <t>AI3</t>
  </si>
  <si>
    <t>Actual_position_motor_line_S2_X1</t>
  </si>
  <si>
    <t>AI4</t>
  </si>
  <si>
    <t>AI5</t>
  </si>
  <si>
    <t>AI6</t>
  </si>
  <si>
    <t>AI7</t>
  </si>
  <si>
    <t>AI8</t>
  </si>
  <si>
    <t>AI9</t>
  </si>
  <si>
    <t>AI10</t>
  </si>
  <si>
    <t>Actual_position_motor_line_S2_X2</t>
  </si>
  <si>
    <t>Actual_position_motor_line_S2_X3</t>
  </si>
  <si>
    <t>Actual_position_motor_line_S2_X4</t>
  </si>
  <si>
    <t>Actual_position_motor_line_S2_X5</t>
  </si>
  <si>
    <t>Actual_position_motor_line_S2_X6</t>
  </si>
  <si>
    <t>Actual_position_motor_line_S2_X7</t>
  </si>
  <si>
    <t>Actual_position_motor_line_S2_X8</t>
  </si>
  <si>
    <t>Actual MAX position window</t>
  </si>
  <si>
    <t>Actual_max_position_motor_line_S1_X2</t>
  </si>
  <si>
    <t>Actual_max_position_motor_line_S2_X1</t>
  </si>
  <si>
    <t>Actual_max_position_motor_line_S2_X2</t>
  </si>
  <si>
    <t>Actual_max_position_motor_line_S2_X3</t>
  </si>
  <si>
    <t>Actual_max_position_motor_line_S2_X4</t>
  </si>
  <si>
    <t>Actual_max_position_motor_line_S2_X5</t>
  </si>
  <si>
    <t>Actual_max_position_motor_line_S2_X6</t>
  </si>
  <si>
    <t>Actual_max_position_motor_line_S2_X7</t>
  </si>
  <si>
    <t>Actual_max_position_motor_line_S2_X8</t>
  </si>
  <si>
    <t>AI12</t>
  </si>
  <si>
    <t>AI13</t>
  </si>
  <si>
    <t>AI14</t>
  </si>
  <si>
    <t>AI15</t>
  </si>
  <si>
    <t>AI16</t>
  </si>
  <si>
    <t>AI17</t>
  </si>
  <si>
    <t>AI18</t>
  </si>
  <si>
    <t>AI19</t>
  </si>
  <si>
    <t>AI20</t>
  </si>
  <si>
    <t>%</t>
  </si>
  <si>
    <t>MAC
xx:xx:xx:xx:xx:xx</t>
  </si>
  <si>
    <t>IP
xxx.xxx.xxx.xxx</t>
  </si>
  <si>
    <t>WCC type</t>
  </si>
  <si>
    <t>WCC 320 P 1012 U4</t>
  </si>
  <si>
    <t>m/s</t>
  </si>
  <si>
    <t>AV42</t>
  </si>
  <si>
    <t>AV43</t>
  </si>
  <si>
    <t>AV44</t>
  </si>
  <si>
    <t>AV41</t>
  </si>
  <si>
    <t>0=No rain / 1=Rain</t>
  </si>
  <si>
    <t>0-359°</t>
  </si>
  <si>
    <t>Bool</t>
  </si>
  <si>
    <t>Basement</t>
  </si>
  <si>
    <t>10.20.30.61</t>
  </si>
  <si>
    <t>10.20.30.62</t>
  </si>
  <si>
    <t>NVE01.1</t>
  </si>
  <si>
    <t>NVE01.2</t>
  </si>
  <si>
    <t>NVE02.1</t>
  </si>
  <si>
    <t>NVE02.2</t>
  </si>
  <si>
    <t>°C</t>
  </si>
  <si>
    <t>Outdoor</t>
  </si>
  <si>
    <t>Wind speed</t>
  </si>
  <si>
    <t>Wind speed filtered</t>
  </si>
  <si>
    <t>Set the wind speed, used for safety</t>
  </si>
  <si>
    <t>Set the filtered wind speed, use for NV</t>
  </si>
  <si>
    <t>Set the wind direction</t>
  </si>
  <si>
    <t>Set the filtered wind direction, used for NV</t>
  </si>
  <si>
    <t>Wind direction</t>
  </si>
  <si>
    <t>Wind direction filtered</t>
  </si>
  <si>
    <t>Outdoor temperature</t>
  </si>
  <si>
    <t>Outdoor_temperature_in_NV_controller_1</t>
  </si>
  <si>
    <t>Outdoor_temperature_in_NV_controller_2</t>
  </si>
  <si>
    <t>AV96</t>
  </si>
  <si>
    <t>AV97</t>
  </si>
  <si>
    <t>Rain</t>
  </si>
  <si>
    <t>Connection_1</t>
  </si>
  <si>
    <t>BV1</t>
  </si>
  <si>
    <t>Set the building mode</t>
  </si>
  <si>
    <t>Building_mode</t>
  </si>
  <si>
    <t>AV45</t>
  </si>
  <si>
    <t>0=Occupied
1=Unoccupied
2=Secured</t>
  </si>
  <si>
    <t>Manual override activated</t>
  </si>
  <si>
    <t>BS13</t>
  </si>
  <si>
    <t>Status_motor_line_S2_X1</t>
  </si>
  <si>
    <t>Status_motor_line_S2_X5</t>
  </si>
  <si>
    <t>One or more NV controllers has an error</t>
  </si>
  <si>
    <t>BI42</t>
  </si>
  <si>
    <t>Error_nv_controllers</t>
  </si>
  <si>
    <t>BS17</t>
  </si>
  <si>
    <t>Bit 15: 1</t>
  </si>
  <si>
    <t>BS11</t>
  </si>
  <si>
    <t>Status_motor_line_S1_X1</t>
  </si>
  <si>
    <t>BS14</t>
  </si>
  <si>
    <t>Status_motor_line_S2_X2</t>
  </si>
  <si>
    <t>S2_X1-3 in same MG</t>
  </si>
  <si>
    <t>S2_X5-7 in same MG</t>
  </si>
  <si>
    <t>S2_X2-3 in same MG</t>
  </si>
  <si>
    <t>BS19</t>
  </si>
  <si>
    <t>Status_motor_line_S2_X7</t>
  </si>
  <si>
    <t>BS15</t>
  </si>
  <si>
    <t>Status_motor_line_S2_X3</t>
  </si>
  <si>
    <t>Status_motor_line_S2_X6</t>
  </si>
  <si>
    <t>BS18</t>
  </si>
  <si>
    <t>BS20</t>
  </si>
  <si>
    <t>Status_motor_line_S2_X8</t>
  </si>
  <si>
    <t>The motor line calls for service</t>
  </si>
  <si>
    <t>Bit 27: 1</t>
  </si>
  <si>
    <t>BS12</t>
  </si>
  <si>
    <t>BS16</t>
  </si>
  <si>
    <t>Status_motor_line_S1_X2</t>
  </si>
  <si>
    <t>Status_motor_line_S2_X4</t>
  </si>
  <si>
    <t>Enable/Disable Night in room</t>
  </si>
  <si>
    <t>BO61</t>
  </si>
  <si>
    <t>BO62</t>
  </si>
  <si>
    <t>NV_Night_1</t>
  </si>
  <si>
    <t>NV_Night_2</t>
  </si>
  <si>
    <t>Night offset temperature in NV controller</t>
  </si>
  <si>
    <t>AV156</t>
  </si>
  <si>
    <t>AV157</t>
  </si>
  <si>
    <t>NV_cooling_night_offset_NV_controller_1</t>
  </si>
  <si>
    <t>NV_cooling_night_offset_NV_controller_2</t>
  </si>
  <si>
    <t>Enable = 1 / Disable = 0</t>
  </si>
  <si>
    <t>Actual relative humidity level in room</t>
  </si>
  <si>
    <t>AV86</t>
  </si>
  <si>
    <t>AV87</t>
  </si>
  <si>
    <t>Relative_humidity_NV_controller_1</t>
  </si>
  <si>
    <t>Relative_humidity_NV_controller_2</t>
  </si>
  <si>
    <t>21°C</t>
  </si>
  <si>
    <t>AV11</t>
  </si>
  <si>
    <t>AV12</t>
  </si>
  <si>
    <t>Hand_relative_position_motor_group_1</t>
  </si>
  <si>
    <t>Hand_relative_position_motor_group_2</t>
  </si>
  <si>
    <t>Open: 100
Close: -100
Stop: 0</t>
  </si>
  <si>
    <t>Override windows from LCD Display (30 min.)</t>
  </si>
  <si>
    <t>AV13</t>
  </si>
  <si>
    <t>Hand_relative_position_motor_group_3</t>
  </si>
  <si>
    <t>Hand_relative_position_motor_group_4
Hand_relative_position_motor_group_5
Hand_relative_position_motor_group_6</t>
  </si>
  <si>
    <t>AV14
AV15
AV16</t>
  </si>
  <si>
    <t>Stair Bottom
Stair lvl 2
Stair lvl 3</t>
  </si>
  <si>
    <t>Enable/Disable Winter mode NV in room</t>
  </si>
  <si>
    <t>BO31</t>
  </si>
  <si>
    <t>BO32</t>
  </si>
  <si>
    <t>NV_Force_winter_1</t>
  </si>
  <si>
    <t>NV_Force_winter_2</t>
  </si>
  <si>
    <t>Pulse ventilation (Morning)</t>
  </si>
  <si>
    <t>First = 0 (Reset)
Second = 1 (Activate)</t>
  </si>
  <si>
    <t>BO41</t>
  </si>
  <si>
    <t>BO42</t>
  </si>
  <si>
    <t>NV_Ventilate_1</t>
  </si>
  <si>
    <t>NV_Ventilate_2</t>
  </si>
  <si>
    <t>Zone 1</t>
  </si>
  <si>
    <t>Zone 2</t>
  </si>
  <si>
    <t>WCC01</t>
  </si>
  <si>
    <t>WCC02</t>
  </si>
  <si>
    <t>F4:B3:81:02:xx:xx</t>
  </si>
  <si>
    <t>BACnet MAC address</t>
  </si>
  <si>
    <t>KNX physical address</t>
  </si>
  <si>
    <t>Modbus slave address</t>
  </si>
  <si>
    <t>From BMS to MotorController (WCC), [BACnet WRITE] signals</t>
  </si>
  <si>
    <t>From MotorController (WCC) to BMS, [BACnet READ] signals</t>
  </si>
  <si>
    <t>Zone 3</t>
  </si>
  <si>
    <t>Zone 4</t>
  </si>
  <si>
    <t>x</t>
  </si>
  <si>
    <t>Manual override (30 min.)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</si>
</sst>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textRotation="18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top"/>
    </xf>
    <xf numFmtId="0" fontId="0" fillId="4" borderId="0" xfId="0" applyFill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0" fillId="4" borderId="0" xfId="0" applyFill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/>
    <xf numFmtId="0" fontId="0" fillId="5" borderId="2" xfId="0" applyFill="1" applyBorder="1" applyAlignment="1">
      <alignment horizontal="center" vertical="top"/>
    </xf>
    <xf numFmtId="0" fontId="0" fillId="5" borderId="3" xfId="0" applyFill="1" applyBorder="1" applyAlignment="1">
      <alignment horizontal="center" vertical="top"/>
    </xf>
    <xf numFmtId="0" fontId="0" fillId="5" borderId="4" xfId="0" applyFill="1" applyBorder="1" applyAlignment="1">
      <alignment horizontal="center" vertical="top"/>
    </xf>
    <xf numFmtId="14" fontId="0" fillId="3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3"/>
  <sheetViews>
    <sheetView tabSelected="1" workbookViewId="0">
      <selection activeCell="D1" sqref="D1"/>
    </sheetView>
  </sheetViews>
  <sheetFormatPr defaultRowHeight="14.4" x14ac:dyDescent="0.3"/>
  <cols>
    <col min="1" max="2" width="4.6640625" customWidth="1"/>
    <col min="3" max="3" width="5.6640625" customWidth="1"/>
    <col min="4" max="4" width="29.88671875" bestFit="1" customWidth="1"/>
    <col min="5" max="5" width="5.6640625" customWidth="1"/>
    <col min="6" max="6" width="12.6640625" bestFit="1" customWidth="1"/>
    <col min="7" max="8" width="12.6640625" customWidth="1"/>
    <col min="9" max="9" width="9.33203125" bestFit="1" customWidth="1"/>
    <col min="10" max="10" width="10.6640625" bestFit="1" customWidth="1"/>
    <col min="11" max="11" width="7.88671875" bestFit="1" customWidth="1"/>
    <col min="12" max="12" width="31" bestFit="1" customWidth="1"/>
  </cols>
  <sheetData>
    <row r="1" spans="1:12" x14ac:dyDescent="0.3">
      <c r="A1" s="24" t="s">
        <v>0</v>
      </c>
      <c r="B1" s="24"/>
      <c r="C1" s="24"/>
      <c r="D1" s="3"/>
      <c r="L1" s="7" t="s">
        <v>1</v>
      </c>
    </row>
    <row r="2" spans="1:12" x14ac:dyDescent="0.3">
      <c r="A2" s="24" t="s">
        <v>2</v>
      </c>
      <c r="B2" s="24"/>
      <c r="C2" s="24"/>
      <c r="D2" s="3"/>
      <c r="L2" s="28">
        <v>46051</v>
      </c>
    </row>
    <row r="4" spans="1:12" ht="45" customHeight="1" x14ac:dyDescent="0.3">
      <c r="A4" s="4" t="s">
        <v>3</v>
      </c>
      <c r="B4" s="4" t="s">
        <v>4</v>
      </c>
      <c r="C4" s="5" t="s">
        <v>15</v>
      </c>
      <c r="D4" s="6" t="s">
        <v>5</v>
      </c>
      <c r="E4" s="5" t="s">
        <v>6</v>
      </c>
      <c r="F4" s="5" t="s">
        <v>7</v>
      </c>
      <c r="G4" s="5" t="s">
        <v>37</v>
      </c>
      <c r="H4" s="5" t="s">
        <v>38</v>
      </c>
      <c r="I4" s="5" t="s">
        <v>8</v>
      </c>
      <c r="J4" s="5" t="s">
        <v>9</v>
      </c>
      <c r="K4" s="5" t="s">
        <v>10</v>
      </c>
      <c r="L4" s="6" t="s">
        <v>11</v>
      </c>
    </row>
    <row r="5" spans="1:12" x14ac:dyDescent="0.3">
      <c r="A5" s="2">
        <v>1</v>
      </c>
      <c r="B5" s="2">
        <v>1</v>
      </c>
      <c r="C5" s="2">
        <v>1</v>
      </c>
      <c r="D5" s="3" t="s">
        <v>205</v>
      </c>
      <c r="E5" s="2" t="s">
        <v>12</v>
      </c>
      <c r="F5" s="2" t="s">
        <v>110</v>
      </c>
      <c r="G5" s="2" t="s">
        <v>12</v>
      </c>
      <c r="H5" s="2" t="s">
        <v>12</v>
      </c>
      <c r="I5" s="2" t="s">
        <v>13</v>
      </c>
      <c r="J5" s="2" t="s">
        <v>13</v>
      </c>
      <c r="K5" s="2" t="s">
        <v>13</v>
      </c>
      <c r="L5" s="3" t="s">
        <v>14</v>
      </c>
    </row>
    <row r="6" spans="1:12" x14ac:dyDescent="0.3">
      <c r="A6" s="2">
        <v>1</v>
      </c>
      <c r="B6" s="2">
        <v>1</v>
      </c>
      <c r="C6" s="2">
        <v>2</v>
      </c>
      <c r="D6" s="3" t="s">
        <v>206</v>
      </c>
      <c r="E6" s="2" t="s">
        <v>12</v>
      </c>
      <c r="F6" s="2" t="s">
        <v>111</v>
      </c>
      <c r="G6" s="2" t="s">
        <v>12</v>
      </c>
      <c r="H6" s="2" t="s">
        <v>12</v>
      </c>
      <c r="I6" s="2" t="s">
        <v>13</v>
      </c>
      <c r="J6" s="2" t="s">
        <v>13</v>
      </c>
      <c r="K6" s="2" t="s">
        <v>13</v>
      </c>
      <c r="L6" s="3" t="s">
        <v>14</v>
      </c>
    </row>
    <row r="7" spans="1:12" x14ac:dyDescent="0.3">
      <c r="A7" s="2">
        <v>1</v>
      </c>
      <c r="B7" s="2">
        <v>1</v>
      </c>
      <c r="C7" s="2">
        <v>3</v>
      </c>
      <c r="D7" s="3" t="s">
        <v>215</v>
      </c>
      <c r="E7" s="2" t="s">
        <v>12</v>
      </c>
      <c r="F7" s="2" t="s">
        <v>112</v>
      </c>
      <c r="G7" s="2" t="s">
        <v>217</v>
      </c>
      <c r="H7" s="2" t="s">
        <v>217</v>
      </c>
      <c r="I7" s="2"/>
      <c r="J7" s="2"/>
      <c r="K7" s="2"/>
      <c r="L7" s="3"/>
    </row>
    <row r="8" spans="1:12" x14ac:dyDescent="0.3">
      <c r="A8" s="2">
        <v>1</v>
      </c>
      <c r="B8" s="2">
        <v>1</v>
      </c>
      <c r="C8" s="2">
        <v>4</v>
      </c>
      <c r="D8" s="3" t="s">
        <v>216</v>
      </c>
      <c r="E8" s="2" t="s">
        <v>12</v>
      </c>
      <c r="F8" s="2" t="s">
        <v>113</v>
      </c>
      <c r="G8" s="2" t="s">
        <v>217</v>
      </c>
      <c r="H8" s="2" t="s">
        <v>217</v>
      </c>
      <c r="I8" s="2"/>
      <c r="J8" s="2"/>
      <c r="K8" s="2"/>
      <c r="L8" s="3"/>
    </row>
    <row r="9" spans="1:12" x14ac:dyDescent="0.3">
      <c r="A9" s="2"/>
      <c r="B9" s="2"/>
      <c r="C9" s="2"/>
      <c r="D9" s="3"/>
      <c r="E9" s="2"/>
      <c r="F9" s="2"/>
      <c r="G9" s="2"/>
      <c r="H9" s="2"/>
      <c r="I9" s="2"/>
      <c r="J9" s="2"/>
      <c r="K9" s="2"/>
      <c r="L9" s="3"/>
    </row>
    <row r="10" spans="1:12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3"/>
    </row>
    <row r="11" spans="1:12" x14ac:dyDescent="0.3">
      <c r="A11" s="2"/>
      <c r="B11" s="2"/>
      <c r="C11" s="2"/>
      <c r="D11" s="3"/>
      <c r="E11" s="2"/>
      <c r="F11" s="2"/>
      <c r="G11" s="2"/>
      <c r="H11" s="2"/>
      <c r="I11" s="2"/>
      <c r="J11" s="2"/>
      <c r="K11" s="2"/>
      <c r="L11" s="3"/>
    </row>
    <row r="12" spans="1:12" x14ac:dyDescent="0.3">
      <c r="A12" s="2"/>
      <c r="B12" s="2"/>
      <c r="C12" s="2"/>
      <c r="D12" s="3"/>
      <c r="E12" s="2"/>
      <c r="F12" s="2"/>
      <c r="G12" s="2"/>
      <c r="H12" s="2"/>
      <c r="I12" s="2"/>
      <c r="J12" s="2"/>
      <c r="K12" s="2"/>
      <c r="L12" s="3"/>
    </row>
    <row r="13" spans="1:12" x14ac:dyDescent="0.3">
      <c r="A13" s="2"/>
      <c r="B13" s="2"/>
      <c r="C13" s="2"/>
      <c r="D13" s="3"/>
      <c r="E13" s="2"/>
      <c r="F13" s="2"/>
      <c r="G13" s="2"/>
      <c r="H13" s="2"/>
      <c r="I13" s="2"/>
      <c r="J13" s="2"/>
      <c r="K13" s="2"/>
      <c r="L13" s="3"/>
    </row>
    <row r="14" spans="1:12" x14ac:dyDescent="0.3">
      <c r="A14" s="2"/>
      <c r="B14" s="2"/>
      <c r="C14" s="2"/>
      <c r="D14" s="3"/>
      <c r="E14" s="2"/>
      <c r="F14" s="2"/>
      <c r="G14" s="2"/>
      <c r="H14" s="2"/>
      <c r="I14" s="2"/>
      <c r="J14" s="2"/>
      <c r="K14" s="2"/>
      <c r="L14" s="3"/>
    </row>
    <row r="15" spans="1:12" x14ac:dyDescent="0.3">
      <c r="A15" s="2"/>
      <c r="B15" s="2"/>
      <c r="C15" s="2"/>
      <c r="D15" s="3"/>
      <c r="E15" s="2"/>
      <c r="F15" s="2"/>
      <c r="G15" s="2"/>
      <c r="H15" s="2"/>
      <c r="I15" s="2"/>
      <c r="J15" s="2"/>
      <c r="K15" s="2"/>
      <c r="L15" s="3"/>
    </row>
    <row r="16" spans="1:12" x14ac:dyDescent="0.3">
      <c r="A16" s="2"/>
      <c r="B16" s="2"/>
      <c r="C16" s="2"/>
      <c r="D16" s="3"/>
      <c r="E16" s="2"/>
      <c r="F16" s="2"/>
      <c r="G16" s="2"/>
      <c r="H16" s="2"/>
      <c r="I16" s="2"/>
      <c r="J16" s="2"/>
      <c r="K16" s="2"/>
      <c r="L16" s="3"/>
    </row>
    <row r="17" spans="1:12" x14ac:dyDescent="0.3">
      <c r="A17" s="2"/>
      <c r="B17" s="2"/>
      <c r="C17" s="2"/>
      <c r="D17" s="3"/>
      <c r="E17" s="2"/>
      <c r="F17" s="2"/>
      <c r="G17" s="2"/>
      <c r="H17" s="2"/>
      <c r="I17" s="2"/>
      <c r="J17" s="2"/>
      <c r="K17" s="2"/>
      <c r="L17" s="3"/>
    </row>
    <row r="18" spans="1:12" x14ac:dyDescent="0.3">
      <c r="A18" s="2"/>
      <c r="B18" s="2"/>
      <c r="C18" s="2"/>
      <c r="D18" s="3"/>
      <c r="E18" s="2"/>
      <c r="F18" s="2"/>
      <c r="G18" s="2"/>
      <c r="H18" s="2"/>
      <c r="I18" s="2"/>
      <c r="J18" s="2"/>
      <c r="K18" s="2"/>
      <c r="L18" s="3"/>
    </row>
    <row r="19" spans="1:12" x14ac:dyDescent="0.3">
      <c r="A19" s="2"/>
      <c r="B19" s="2"/>
      <c r="C19" s="2"/>
      <c r="D19" s="3"/>
      <c r="E19" s="2"/>
      <c r="F19" s="2"/>
      <c r="G19" s="2"/>
      <c r="H19" s="2"/>
      <c r="I19" s="2"/>
      <c r="J19" s="2"/>
      <c r="K19" s="2"/>
      <c r="L19" s="3"/>
    </row>
    <row r="20" spans="1:12" x14ac:dyDescent="0.3">
      <c r="A20" s="2"/>
      <c r="B20" s="2"/>
      <c r="C20" s="2"/>
      <c r="D20" s="3"/>
      <c r="E20" s="2"/>
      <c r="F20" s="2"/>
      <c r="G20" s="2"/>
      <c r="H20" s="2"/>
      <c r="I20" s="2"/>
      <c r="J20" s="2"/>
      <c r="K20" s="2"/>
      <c r="L20" s="3"/>
    </row>
    <row r="21" spans="1:12" x14ac:dyDescent="0.3">
      <c r="A21" s="2"/>
      <c r="B21" s="2"/>
      <c r="C21" s="2"/>
      <c r="D21" s="3"/>
      <c r="E21" s="2"/>
      <c r="F21" s="2"/>
      <c r="G21" s="2"/>
      <c r="H21" s="2"/>
      <c r="I21" s="2"/>
      <c r="J21" s="2"/>
      <c r="K21" s="2"/>
      <c r="L21" s="3"/>
    </row>
    <row r="22" spans="1:12" x14ac:dyDescent="0.3">
      <c r="A22" s="2"/>
      <c r="B22" s="2"/>
      <c r="C22" s="2"/>
      <c r="D22" s="3"/>
      <c r="E22" s="2"/>
      <c r="F22" s="2"/>
      <c r="G22" s="2"/>
      <c r="H22" s="2"/>
      <c r="I22" s="2"/>
      <c r="J22" s="2"/>
      <c r="K22" s="2"/>
      <c r="L22" s="3"/>
    </row>
    <row r="23" spans="1:12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6" spans="1:12" x14ac:dyDescent="0.3">
      <c r="A26" s="11"/>
      <c r="C26" s="1"/>
    </row>
    <row r="27" spans="1:12" x14ac:dyDescent="0.3">
      <c r="A27" s="11"/>
      <c r="C27" s="1"/>
    </row>
    <row r="28" spans="1:12" x14ac:dyDescent="0.3">
      <c r="A28" s="11"/>
      <c r="C28" s="1"/>
    </row>
    <row r="29" spans="1:12" x14ac:dyDescent="0.3">
      <c r="A29" s="11"/>
      <c r="C29" s="1"/>
    </row>
    <row r="30" spans="1:12" x14ac:dyDescent="0.3">
      <c r="A30" s="11"/>
      <c r="C30" s="1"/>
    </row>
    <row r="31" spans="1:12" x14ac:dyDescent="0.3">
      <c r="A31" s="11"/>
      <c r="C31" s="1"/>
    </row>
    <row r="32" spans="1:12" x14ac:dyDescent="0.3">
      <c r="A32" s="11"/>
      <c r="C32" s="1"/>
    </row>
    <row r="33" spans="1:3" x14ac:dyDescent="0.3">
      <c r="A33" s="11"/>
      <c r="C33" s="1"/>
    </row>
    <row r="34" spans="1:3" x14ac:dyDescent="0.3">
      <c r="A34" s="11"/>
      <c r="C34" s="1"/>
    </row>
    <row r="35" spans="1:3" x14ac:dyDescent="0.3">
      <c r="A35" s="11"/>
      <c r="C35" s="1"/>
    </row>
    <row r="36" spans="1:3" x14ac:dyDescent="0.3">
      <c r="A36" s="11"/>
      <c r="C36" s="1"/>
    </row>
    <row r="37" spans="1:3" x14ac:dyDescent="0.3">
      <c r="A37" s="11"/>
      <c r="C37" s="1"/>
    </row>
    <row r="38" spans="1:3" x14ac:dyDescent="0.3">
      <c r="A38" s="11"/>
      <c r="C38" s="1"/>
    </row>
    <row r="39" spans="1:3" x14ac:dyDescent="0.3">
      <c r="A39" s="11"/>
      <c r="C39" s="1"/>
    </row>
    <row r="40" spans="1:3" x14ac:dyDescent="0.3">
      <c r="A40" s="11"/>
      <c r="C40" s="1"/>
    </row>
    <row r="41" spans="1:3" x14ac:dyDescent="0.3">
      <c r="A41" s="11"/>
      <c r="C41" s="1"/>
    </row>
    <row r="42" spans="1:3" x14ac:dyDescent="0.3">
      <c r="A42" s="11"/>
      <c r="C42" s="1"/>
    </row>
    <row r="43" spans="1:3" x14ac:dyDescent="0.3">
      <c r="A43" s="11"/>
      <c r="C43" s="1"/>
    </row>
  </sheetData>
  <sortState xmlns:xlrd2="http://schemas.microsoft.com/office/spreadsheetml/2017/richdata2" ref="A26:L43">
    <sortCondition ref="A26:A43"/>
  </sortState>
  <mergeCells count="2">
    <mergeCell ref="A1:C1"/>
    <mergeCell ref="A2:C2"/>
  </mergeCells>
  <printOptions horizontalCentered="1" gridLines="1"/>
  <pageMargins left="0.31496062992125984" right="0.31496062992125984" top="0.63" bottom="0.47244094488188981" header="0.31496062992125984" footer="0.15748031496062992"/>
  <pageSetup paperSize="9" scale="96" fitToHeight="0" orientation="landscape" verticalDpi="1200" r:id="rId1"/>
  <headerFooter>
    <oddHeader>&amp;C&amp;"-,Fed"&amp;14UBC ASC, signal exchange with BMS</oddHeader>
    <oddFooter>&amp;L&amp;F&amp;CPage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7EFE-B5E6-4506-A694-16AE07CF757A}">
  <sheetPr codeName="Sheet2">
    <pageSetUpPr fitToPage="1"/>
  </sheetPr>
  <dimension ref="A1:J10"/>
  <sheetViews>
    <sheetView workbookViewId="0">
      <selection activeCell="H2" sqref="H2"/>
    </sheetView>
  </sheetViews>
  <sheetFormatPr defaultRowHeight="14.4" x14ac:dyDescent="0.3"/>
  <cols>
    <col min="1" max="1" width="17" customWidth="1"/>
    <col min="2" max="2" width="18.6640625" customWidth="1"/>
    <col min="3" max="3" width="17.109375" customWidth="1"/>
    <col min="4" max="4" width="17.88671875" customWidth="1"/>
    <col min="5" max="8" width="14.44140625" customWidth="1"/>
    <col min="9" max="9" width="17.88671875" customWidth="1"/>
  </cols>
  <sheetData>
    <row r="1" spans="1:10" ht="28.8" x14ac:dyDescent="0.3">
      <c r="A1" s="5" t="s">
        <v>16</v>
      </c>
      <c r="B1" s="5" t="s">
        <v>97</v>
      </c>
      <c r="C1" s="5" t="s">
        <v>96</v>
      </c>
      <c r="D1" s="5" t="s">
        <v>95</v>
      </c>
      <c r="E1" s="5" t="s">
        <v>17</v>
      </c>
      <c r="F1" s="5" t="s">
        <v>210</v>
      </c>
      <c r="G1" s="5" t="s">
        <v>211</v>
      </c>
      <c r="H1" s="5" t="s">
        <v>212</v>
      </c>
      <c r="I1" s="5" t="s">
        <v>47</v>
      </c>
    </row>
    <row r="2" spans="1:10" x14ac:dyDescent="0.3">
      <c r="A2" s="10" t="s">
        <v>207</v>
      </c>
      <c r="B2" s="3" t="s">
        <v>98</v>
      </c>
      <c r="C2" s="8" t="s">
        <v>108</v>
      </c>
      <c r="D2" s="2" t="s">
        <v>209</v>
      </c>
      <c r="E2" s="8">
        <v>55001</v>
      </c>
      <c r="F2" s="8"/>
      <c r="G2" s="8"/>
      <c r="H2" s="8"/>
      <c r="I2" s="3" t="s">
        <v>107</v>
      </c>
      <c r="J2" s="1"/>
    </row>
    <row r="3" spans="1:10" x14ac:dyDescent="0.3">
      <c r="A3" s="10" t="s">
        <v>208</v>
      </c>
      <c r="B3" s="3" t="s">
        <v>98</v>
      </c>
      <c r="C3" s="8" t="s">
        <v>109</v>
      </c>
      <c r="D3" s="2" t="s">
        <v>209</v>
      </c>
      <c r="E3" s="8">
        <v>55002</v>
      </c>
      <c r="F3" s="8"/>
      <c r="G3" s="8"/>
      <c r="H3" s="8"/>
      <c r="I3" s="3" t="s">
        <v>107</v>
      </c>
    </row>
    <row r="4" spans="1:10" x14ac:dyDescent="0.3">
      <c r="A4" s="10"/>
      <c r="B4" s="3"/>
      <c r="C4" s="8"/>
      <c r="D4" s="2"/>
      <c r="E4" s="8"/>
      <c r="F4" s="8"/>
      <c r="G4" s="8"/>
      <c r="H4" s="8"/>
      <c r="I4" s="3"/>
    </row>
    <row r="5" spans="1:10" x14ac:dyDescent="0.3">
      <c r="A5" s="10"/>
      <c r="B5" s="3"/>
      <c r="C5" s="8"/>
      <c r="D5" s="2"/>
      <c r="E5" s="8"/>
      <c r="F5" s="8"/>
      <c r="G5" s="8"/>
      <c r="H5" s="8"/>
      <c r="I5" s="3"/>
    </row>
    <row r="6" spans="1:10" x14ac:dyDescent="0.3">
      <c r="A6" s="10"/>
      <c r="B6" s="3"/>
      <c r="C6" s="8"/>
      <c r="D6" s="2"/>
      <c r="E6" s="8"/>
      <c r="F6" s="8"/>
      <c r="G6" s="8"/>
      <c r="H6" s="8"/>
      <c r="I6" s="3"/>
    </row>
    <row r="7" spans="1:10" x14ac:dyDescent="0.3">
      <c r="A7" s="10"/>
      <c r="B7" s="3"/>
      <c r="C7" s="8"/>
      <c r="D7" s="2"/>
      <c r="E7" s="8"/>
      <c r="F7" s="8"/>
      <c r="G7" s="8"/>
      <c r="H7" s="8"/>
      <c r="I7" s="3"/>
    </row>
    <row r="8" spans="1:10" x14ac:dyDescent="0.3">
      <c r="A8" s="10"/>
      <c r="B8" s="3"/>
      <c r="C8" s="8"/>
      <c r="D8" s="2"/>
      <c r="E8" s="8"/>
      <c r="F8" s="8"/>
      <c r="G8" s="8"/>
      <c r="H8" s="8"/>
      <c r="I8" s="3"/>
    </row>
    <row r="9" spans="1:10" x14ac:dyDescent="0.3">
      <c r="A9" s="3"/>
      <c r="B9" s="3"/>
      <c r="C9" s="8"/>
      <c r="D9" s="2"/>
      <c r="E9" s="8"/>
      <c r="F9" s="8"/>
      <c r="G9" s="8"/>
      <c r="H9" s="8"/>
      <c r="I9" s="3"/>
    </row>
    <row r="10" spans="1:10" x14ac:dyDescent="0.3">
      <c r="A10" s="3"/>
      <c r="B10" s="3"/>
      <c r="C10" s="9"/>
      <c r="D10" s="9"/>
      <c r="E10" s="9"/>
      <c r="F10" s="9"/>
      <c r="G10" s="9"/>
      <c r="H10" s="9"/>
      <c r="I10" s="3"/>
    </row>
  </sheetData>
  <printOptions horizontalCentered="1" gridLines="1"/>
  <pageMargins left="0.31496062992125984" right="0.31496062992125984" top="0.69" bottom="0.47244094488188981" header="0.31496062992125984" footer="0.15748031496062992"/>
  <pageSetup paperSize="9" fitToHeight="0" orientation="landscape" r:id="rId1"/>
  <headerFooter>
    <oddHeader>&amp;C&amp;"-,Fed"&amp;14UBC ASC, signal exchange with BMS</oddHeader>
    <oddFooter>&amp;L&amp;F&amp;CPage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6B4BF-507F-4FF4-9A15-4875A1351D72}">
  <sheetPr codeName="Sheet3">
    <outlinePr summaryBelow="0" summaryRight="0"/>
    <pageSetUpPr fitToPage="1"/>
  </sheetPr>
  <dimension ref="A1:J120"/>
  <sheetViews>
    <sheetView zoomScaleNormal="100" workbookViewId="0">
      <pane ySplit="1" topLeftCell="A90" activePane="bottomLeft" state="frozen"/>
      <selection sqref="A1:C1"/>
      <selection pane="bottomLeft" activeCell="C111" sqref="C111"/>
    </sheetView>
  </sheetViews>
  <sheetFormatPr defaultColWidth="9.109375" defaultRowHeight="14.4" outlineLevelRow="1" x14ac:dyDescent="0.3"/>
  <cols>
    <col min="1" max="1" width="43.109375" style="12" bestFit="1" customWidth="1"/>
    <col min="2" max="2" width="9.44140625" style="13" bestFit="1" customWidth="1"/>
    <col min="3" max="3" width="5.44140625" style="12" bestFit="1" customWidth="1"/>
    <col min="4" max="4" width="29.88671875" style="12" bestFit="1" customWidth="1"/>
    <col min="5" max="5" width="14.33203125" style="12" bestFit="1" customWidth="1"/>
    <col min="6" max="6" width="26.88671875" style="12" bestFit="1" customWidth="1"/>
    <col min="7" max="7" width="20.5546875" style="12" bestFit="1" customWidth="1"/>
    <col min="8" max="8" width="7.109375" style="13" customWidth="1"/>
    <col min="9" max="9" width="46.33203125" style="12" bestFit="1" customWidth="1"/>
    <col min="10" max="10" width="9.33203125" style="12" bestFit="1" customWidth="1"/>
    <col min="11" max="16384" width="9.109375" style="12"/>
  </cols>
  <sheetData>
    <row r="1" spans="1:10" s="19" customFormat="1" x14ac:dyDescent="0.3">
      <c r="A1" s="17" t="s">
        <v>18</v>
      </c>
      <c r="B1" s="18" t="s">
        <v>19</v>
      </c>
      <c r="C1" s="17" t="s">
        <v>20</v>
      </c>
      <c r="D1" s="17" t="s">
        <v>48</v>
      </c>
      <c r="E1" s="17" t="s">
        <v>21</v>
      </c>
      <c r="F1" s="17" t="s">
        <v>22</v>
      </c>
      <c r="G1" s="17" t="s">
        <v>23</v>
      </c>
      <c r="H1" s="18" t="s">
        <v>24</v>
      </c>
      <c r="I1" s="17" t="s">
        <v>25</v>
      </c>
      <c r="J1" s="17" t="s">
        <v>26</v>
      </c>
    </row>
    <row r="2" spans="1:10" x14ac:dyDescent="0.3">
      <c r="A2" s="25" t="s">
        <v>213</v>
      </c>
      <c r="B2" s="26"/>
      <c r="C2" s="26"/>
      <c r="D2" s="26"/>
      <c r="E2" s="26"/>
      <c r="F2" s="26"/>
      <c r="G2" s="26"/>
      <c r="H2" s="26"/>
      <c r="I2" s="26"/>
      <c r="J2" s="27"/>
    </row>
    <row r="3" spans="1:10" x14ac:dyDescent="0.3">
      <c r="A3" s="19" t="s">
        <v>207</v>
      </c>
      <c r="J3" s="20">
        <f>VLOOKUP(A3,'WCC-Info'!$A$2:$E$8,5,)</f>
        <v>55001</v>
      </c>
    </row>
    <row r="4" spans="1:10" outlineLevel="1" x14ac:dyDescent="0.3">
      <c r="A4" s="12" t="s">
        <v>129</v>
      </c>
      <c r="B4" s="13" t="s">
        <v>106</v>
      </c>
      <c r="D4" s="12" t="s">
        <v>115</v>
      </c>
      <c r="E4" s="12" t="s">
        <v>13</v>
      </c>
      <c r="F4" s="12" t="s">
        <v>104</v>
      </c>
      <c r="G4" s="12" t="s">
        <v>36</v>
      </c>
      <c r="H4" s="13" t="s">
        <v>131</v>
      </c>
      <c r="I4" s="12" t="s">
        <v>130</v>
      </c>
      <c r="J4" s="15">
        <f>J$3</f>
        <v>55001</v>
      </c>
    </row>
    <row r="5" spans="1:10" ht="43.2" outlineLevel="1" x14ac:dyDescent="0.3">
      <c r="A5" s="12" t="s">
        <v>132</v>
      </c>
      <c r="F5" s="14" t="s">
        <v>135</v>
      </c>
      <c r="H5" s="13" t="s">
        <v>134</v>
      </c>
      <c r="I5" s="12" t="s">
        <v>133</v>
      </c>
      <c r="J5" s="15">
        <f t="shared" ref="J5:J29" si="0">J$3</f>
        <v>55001</v>
      </c>
    </row>
    <row r="6" spans="1:10" ht="43.2" outlineLevel="1" x14ac:dyDescent="0.3">
      <c r="A6" s="21" t="s">
        <v>218</v>
      </c>
      <c r="B6" s="13" t="s">
        <v>94</v>
      </c>
      <c r="C6" s="12">
        <v>1</v>
      </c>
      <c r="D6" s="16" t="str">
        <f>VLOOKUP($C6,BuildingView!$C$5:$F$22,2)</f>
        <v>Zone 1</v>
      </c>
      <c r="E6" s="16" t="str">
        <f>VLOOKUP($C6,BuildingView!$C$5:$F$22,4)</f>
        <v>NVE01.1</v>
      </c>
      <c r="F6" s="14" t="s">
        <v>187</v>
      </c>
      <c r="H6" s="13" t="s">
        <v>183</v>
      </c>
      <c r="I6" s="12" t="s">
        <v>185</v>
      </c>
      <c r="J6" s="15">
        <f t="shared" si="0"/>
        <v>55001</v>
      </c>
    </row>
    <row r="7" spans="1:10" ht="43.2" outlineLevel="1" x14ac:dyDescent="0.3">
      <c r="A7" s="21" t="s">
        <v>218</v>
      </c>
      <c r="B7" s="13" t="s">
        <v>94</v>
      </c>
      <c r="C7" s="12">
        <v>2</v>
      </c>
      <c r="D7" s="16" t="str">
        <f>VLOOKUP($C7,BuildingView!$C$5:$F$22,2)</f>
        <v>Zone 2</v>
      </c>
      <c r="E7" s="16" t="str">
        <f>VLOOKUP($C7,BuildingView!$C$5:$F$22,4)</f>
        <v>NVE01.2</v>
      </c>
      <c r="F7" s="14" t="s">
        <v>187</v>
      </c>
      <c r="H7" s="13" t="s">
        <v>184</v>
      </c>
      <c r="I7" s="12" t="s">
        <v>186</v>
      </c>
      <c r="J7" s="15">
        <f t="shared" si="0"/>
        <v>55001</v>
      </c>
    </row>
    <row r="8" spans="1:10" outlineLevel="1" x14ac:dyDescent="0.3">
      <c r="A8" s="12" t="s">
        <v>27</v>
      </c>
      <c r="B8" s="13" t="s">
        <v>114</v>
      </c>
      <c r="C8" s="12">
        <v>1</v>
      </c>
      <c r="D8" s="16" t="str">
        <f>VLOOKUP($C8,BuildingView!$C$5:$F$22,2)</f>
        <v>Zone 1</v>
      </c>
      <c r="E8" s="16" t="str">
        <f>VLOOKUP($C8,BuildingView!$C$5:$F$22,4)</f>
        <v>NVE01.1</v>
      </c>
      <c r="G8" s="12" t="s">
        <v>36</v>
      </c>
      <c r="H8" s="13" t="s">
        <v>28</v>
      </c>
      <c r="I8" s="12" t="s">
        <v>29</v>
      </c>
      <c r="J8" s="15">
        <f t="shared" si="0"/>
        <v>55001</v>
      </c>
    </row>
    <row r="9" spans="1:10" outlineLevel="1" x14ac:dyDescent="0.3">
      <c r="A9" s="12" t="s">
        <v>27</v>
      </c>
      <c r="B9" s="13" t="s">
        <v>114</v>
      </c>
      <c r="C9" s="12">
        <v>2</v>
      </c>
      <c r="D9" s="16" t="str">
        <f>VLOOKUP($C9,BuildingView!$C$5:$F$22,2)</f>
        <v>Zone 2</v>
      </c>
      <c r="E9" s="16" t="str">
        <f>VLOOKUP($C9,BuildingView!$C$5:$F$22,4)</f>
        <v>NVE01.2</v>
      </c>
      <c r="G9" s="12" t="s">
        <v>36</v>
      </c>
      <c r="H9" s="13" t="s">
        <v>30</v>
      </c>
      <c r="I9" s="12" t="s">
        <v>31</v>
      </c>
      <c r="J9" s="15">
        <f t="shared" si="0"/>
        <v>55001</v>
      </c>
    </row>
    <row r="10" spans="1:10" outlineLevel="1" x14ac:dyDescent="0.3">
      <c r="A10" s="12" t="s">
        <v>32</v>
      </c>
      <c r="B10" s="13" t="s">
        <v>33</v>
      </c>
      <c r="C10" s="12">
        <v>1</v>
      </c>
      <c r="D10" s="16" t="str">
        <f>VLOOKUP($C10,BuildingView!$C$5:$F$22,2)</f>
        <v>Zone 1</v>
      </c>
      <c r="E10" s="16" t="str">
        <f>VLOOKUP($C10,BuildingView!$C$5:$F$22,4)</f>
        <v>NVE01.1</v>
      </c>
      <c r="G10" s="12" t="s">
        <v>36</v>
      </c>
      <c r="H10" s="13" t="s">
        <v>34</v>
      </c>
      <c r="I10" s="12" t="s">
        <v>35</v>
      </c>
      <c r="J10" s="15">
        <f t="shared" si="0"/>
        <v>55001</v>
      </c>
    </row>
    <row r="11" spans="1:10" outlineLevel="1" x14ac:dyDescent="0.3">
      <c r="A11" s="12" t="s">
        <v>32</v>
      </c>
      <c r="B11" s="13" t="s">
        <v>33</v>
      </c>
      <c r="C11" s="12">
        <v>2</v>
      </c>
      <c r="D11" s="16" t="str">
        <f>VLOOKUP($C11,BuildingView!$C$5:$F$22,2)</f>
        <v>Zone 2</v>
      </c>
      <c r="E11" s="16" t="str">
        <f>VLOOKUP($C11,BuildingView!$C$5:$F$22,4)</f>
        <v>NVE01.2</v>
      </c>
      <c r="G11" s="12" t="s">
        <v>36</v>
      </c>
      <c r="H11" s="13" t="s">
        <v>40</v>
      </c>
      <c r="I11" s="12" t="s">
        <v>39</v>
      </c>
      <c r="J11" s="15">
        <f t="shared" si="0"/>
        <v>55001</v>
      </c>
    </row>
    <row r="12" spans="1:10" outlineLevel="1" x14ac:dyDescent="0.3">
      <c r="A12" s="12" t="s">
        <v>177</v>
      </c>
      <c r="B12" s="13" t="s">
        <v>94</v>
      </c>
      <c r="C12" s="12">
        <v>1</v>
      </c>
      <c r="D12" s="16" t="str">
        <f>VLOOKUP($C12,BuildingView!$C$5:$F$22,2)</f>
        <v>Zone 1</v>
      </c>
      <c r="E12" s="16" t="str">
        <f>VLOOKUP($C12,BuildingView!$C$5:$F$22,4)</f>
        <v>NVE01.1</v>
      </c>
      <c r="G12" s="12" t="s">
        <v>36</v>
      </c>
      <c r="H12" s="13" t="s">
        <v>178</v>
      </c>
      <c r="I12" s="12" t="s">
        <v>180</v>
      </c>
      <c r="J12" s="15">
        <f t="shared" si="0"/>
        <v>55001</v>
      </c>
    </row>
    <row r="13" spans="1:10" outlineLevel="1" x14ac:dyDescent="0.3">
      <c r="A13" s="12" t="s">
        <v>177</v>
      </c>
      <c r="B13" s="13" t="s">
        <v>94</v>
      </c>
      <c r="C13" s="12">
        <v>2</v>
      </c>
      <c r="D13" s="16" t="str">
        <f>VLOOKUP($C13,BuildingView!$C$5:$F$22,2)</f>
        <v>Zone 2</v>
      </c>
      <c r="E13" s="16" t="str">
        <f>VLOOKUP($C13,BuildingView!$C$5:$F$22,4)</f>
        <v>NVE01.2</v>
      </c>
      <c r="G13" s="12" t="s">
        <v>36</v>
      </c>
      <c r="H13" s="13" t="s">
        <v>179</v>
      </c>
      <c r="I13" s="12" t="s">
        <v>181</v>
      </c>
      <c r="J13" s="15">
        <f t="shared" si="0"/>
        <v>55001</v>
      </c>
    </row>
    <row r="14" spans="1:10" outlineLevel="1" x14ac:dyDescent="0.3">
      <c r="A14" s="12" t="s">
        <v>41</v>
      </c>
      <c r="B14" s="13" t="s">
        <v>114</v>
      </c>
      <c r="C14" s="12">
        <v>1</v>
      </c>
      <c r="D14" s="16" t="str">
        <f>VLOOKUP($C14,BuildingView!$C$5:$F$22,2)</f>
        <v>Zone 1</v>
      </c>
      <c r="E14" s="16" t="str">
        <f>VLOOKUP($C14,BuildingView!$C$5:$F$22,4)</f>
        <v>NVE01.1</v>
      </c>
      <c r="F14" s="12" t="s">
        <v>182</v>
      </c>
      <c r="G14" s="12" t="s">
        <v>36</v>
      </c>
      <c r="H14" s="13" t="s">
        <v>42</v>
      </c>
      <c r="I14" s="12" t="s">
        <v>43</v>
      </c>
      <c r="J14" s="15">
        <f t="shared" si="0"/>
        <v>55001</v>
      </c>
    </row>
    <row r="15" spans="1:10" outlineLevel="1" x14ac:dyDescent="0.3">
      <c r="A15" s="12" t="s">
        <v>41</v>
      </c>
      <c r="B15" s="13" t="s">
        <v>114</v>
      </c>
      <c r="C15" s="12">
        <v>2</v>
      </c>
      <c r="D15" s="16" t="str">
        <f>VLOOKUP($C15,BuildingView!$C$5:$F$22,2)</f>
        <v>Zone 2</v>
      </c>
      <c r="E15" s="16" t="str">
        <f>VLOOKUP($C15,BuildingView!$C$5:$F$22,4)</f>
        <v>NVE01.2</v>
      </c>
      <c r="F15" s="12" t="s">
        <v>182</v>
      </c>
      <c r="G15" s="12" t="s">
        <v>36</v>
      </c>
      <c r="H15" s="13" t="s">
        <v>44</v>
      </c>
      <c r="I15" s="12" t="s">
        <v>45</v>
      </c>
      <c r="J15" s="15">
        <f t="shared" si="0"/>
        <v>55001</v>
      </c>
    </row>
    <row r="16" spans="1:10" outlineLevel="1" x14ac:dyDescent="0.3">
      <c r="A16" s="12" t="s">
        <v>171</v>
      </c>
      <c r="B16" s="13" t="s">
        <v>114</v>
      </c>
      <c r="C16" s="12">
        <v>1</v>
      </c>
      <c r="D16" s="16" t="str">
        <f>VLOOKUP($C16,BuildingView!$C$5:$F$22,2)</f>
        <v>Zone 1</v>
      </c>
      <c r="E16" s="16" t="str">
        <f>VLOOKUP($C16,BuildingView!$C$5:$F$22,4)</f>
        <v>NVE01.1</v>
      </c>
      <c r="G16" s="12" t="s">
        <v>36</v>
      </c>
      <c r="H16" s="13" t="s">
        <v>172</v>
      </c>
      <c r="I16" s="12" t="s">
        <v>174</v>
      </c>
      <c r="J16" s="15">
        <f t="shared" si="0"/>
        <v>55001</v>
      </c>
    </row>
    <row r="17" spans="1:10" outlineLevel="1" x14ac:dyDescent="0.3">
      <c r="A17" s="12" t="s">
        <v>171</v>
      </c>
      <c r="B17" s="13" t="s">
        <v>114</v>
      </c>
      <c r="C17" s="12">
        <v>2</v>
      </c>
      <c r="D17" s="16" t="str">
        <f>VLOOKUP($C17,BuildingView!$C$5:$F$22,2)</f>
        <v>Zone 2</v>
      </c>
      <c r="E17" s="16" t="str">
        <f>VLOOKUP($C17,BuildingView!$C$5:$F$22,4)</f>
        <v>NVE01.2</v>
      </c>
      <c r="G17" s="12" t="s">
        <v>36</v>
      </c>
      <c r="H17" s="13" t="s">
        <v>173</v>
      </c>
      <c r="I17" s="12" t="s">
        <v>175</v>
      </c>
      <c r="J17" s="15">
        <f t="shared" si="0"/>
        <v>55001</v>
      </c>
    </row>
    <row r="18" spans="1:10" outlineLevel="1" x14ac:dyDescent="0.3">
      <c r="A18" s="21" t="s">
        <v>194</v>
      </c>
      <c r="C18" s="12">
        <v>1</v>
      </c>
      <c r="D18" s="16" t="str">
        <f>VLOOKUP($C18,BuildingView!$C$5:$F$22,2)</f>
        <v>Zone 1</v>
      </c>
      <c r="E18" s="16" t="str">
        <f>VLOOKUP($C18,BuildingView!$C$5:$F$22,4)</f>
        <v>NVE01.1</v>
      </c>
      <c r="F18" s="21" t="s">
        <v>176</v>
      </c>
      <c r="H18" s="13" t="s">
        <v>195</v>
      </c>
      <c r="I18" s="12" t="s">
        <v>197</v>
      </c>
      <c r="J18" s="15">
        <f t="shared" si="0"/>
        <v>55001</v>
      </c>
    </row>
    <row r="19" spans="1:10" outlineLevel="1" x14ac:dyDescent="0.3">
      <c r="A19" s="21" t="s">
        <v>194</v>
      </c>
      <c r="C19" s="12">
        <v>2</v>
      </c>
      <c r="D19" s="16" t="str">
        <f>VLOOKUP($C19,BuildingView!$C$5:$F$22,2)</f>
        <v>Zone 2</v>
      </c>
      <c r="E19" s="16" t="str">
        <f>VLOOKUP($C19,BuildingView!$C$5:$F$22,4)</f>
        <v>NVE01.2</v>
      </c>
      <c r="F19" s="21" t="s">
        <v>176</v>
      </c>
      <c r="H19" s="13" t="s">
        <v>196</v>
      </c>
      <c r="I19" s="12" t="s">
        <v>198</v>
      </c>
      <c r="J19" s="15">
        <f t="shared" si="0"/>
        <v>55001</v>
      </c>
    </row>
    <row r="20" spans="1:10" ht="28.8" outlineLevel="1" x14ac:dyDescent="0.3">
      <c r="A20" s="21" t="s">
        <v>199</v>
      </c>
      <c r="C20" s="12">
        <v>1</v>
      </c>
      <c r="D20" s="16" t="str">
        <f>VLOOKUP($C20,BuildingView!$C$5:$F$22,2)</f>
        <v>Zone 1</v>
      </c>
      <c r="E20" s="16" t="str">
        <f>VLOOKUP($C20,BuildingView!$C$5:$F$22,4)</f>
        <v>NVE01.1</v>
      </c>
      <c r="F20" s="23" t="s">
        <v>200</v>
      </c>
      <c r="H20" s="13" t="s">
        <v>201</v>
      </c>
      <c r="I20" s="12" t="s">
        <v>203</v>
      </c>
      <c r="J20" s="15">
        <f t="shared" si="0"/>
        <v>55001</v>
      </c>
    </row>
    <row r="21" spans="1:10" ht="28.8" outlineLevel="1" x14ac:dyDescent="0.3">
      <c r="A21" s="21" t="s">
        <v>199</v>
      </c>
      <c r="C21" s="12">
        <v>2</v>
      </c>
      <c r="D21" s="16" t="str">
        <f>VLOOKUP($C21,BuildingView!$C$5:$F$22,2)</f>
        <v>Zone 2</v>
      </c>
      <c r="E21" s="16" t="str">
        <f>VLOOKUP($C21,BuildingView!$C$5:$F$22,4)</f>
        <v>NVE01.2</v>
      </c>
      <c r="F21" s="23" t="s">
        <v>200</v>
      </c>
      <c r="H21" s="13" t="s">
        <v>202</v>
      </c>
      <c r="I21" s="12" t="s">
        <v>204</v>
      </c>
      <c r="J21" s="15">
        <f t="shared" si="0"/>
        <v>55001</v>
      </c>
    </row>
    <row r="22" spans="1:10" outlineLevel="1" x14ac:dyDescent="0.3">
      <c r="A22" s="12" t="s">
        <v>166</v>
      </c>
      <c r="C22" s="12">
        <v>1</v>
      </c>
      <c r="D22" s="16" t="str">
        <f>VLOOKUP($C22,BuildingView!$C$5:$F$22,2)</f>
        <v>Zone 1</v>
      </c>
      <c r="E22" s="16" t="str">
        <f>VLOOKUP($C22,BuildingView!$C$5:$F$22,4)</f>
        <v>NVE01.1</v>
      </c>
      <c r="F22" s="21" t="s">
        <v>176</v>
      </c>
      <c r="H22" s="13" t="s">
        <v>167</v>
      </c>
      <c r="I22" s="12" t="s">
        <v>169</v>
      </c>
      <c r="J22" s="15">
        <f t="shared" si="0"/>
        <v>55001</v>
      </c>
    </row>
    <row r="23" spans="1:10" outlineLevel="1" x14ac:dyDescent="0.3">
      <c r="A23" s="12" t="s">
        <v>166</v>
      </c>
      <c r="C23" s="12">
        <v>2</v>
      </c>
      <c r="D23" s="16" t="str">
        <f>VLOOKUP($C23,BuildingView!$C$5:$F$22,2)</f>
        <v>Zone 2</v>
      </c>
      <c r="E23" s="16" t="str">
        <f>VLOOKUP($C23,BuildingView!$C$5:$F$22,4)</f>
        <v>NVE01.2</v>
      </c>
      <c r="F23" s="21" t="s">
        <v>176</v>
      </c>
      <c r="H23" s="13" t="s">
        <v>168</v>
      </c>
      <c r="I23" s="12" t="s">
        <v>170</v>
      </c>
      <c r="J23" s="15">
        <f t="shared" si="0"/>
        <v>55001</v>
      </c>
    </row>
    <row r="24" spans="1:10" outlineLevel="1" x14ac:dyDescent="0.3">
      <c r="A24" s="12" t="s">
        <v>124</v>
      </c>
      <c r="B24" s="13" t="s">
        <v>114</v>
      </c>
      <c r="C24" s="12">
        <v>1</v>
      </c>
      <c r="D24" s="16" t="str">
        <f>VLOOKUP($C24,BuildingView!$C$5:$F$22,2)</f>
        <v>Zone 1</v>
      </c>
      <c r="E24" s="16" t="str">
        <f>VLOOKUP($C24,BuildingView!$C$5:$F$22,4)</f>
        <v>NVE01.1</v>
      </c>
      <c r="H24" s="13" t="s">
        <v>127</v>
      </c>
      <c r="I24" s="12" t="s">
        <v>125</v>
      </c>
      <c r="J24" s="15">
        <f t="shared" si="0"/>
        <v>55001</v>
      </c>
    </row>
    <row r="25" spans="1:10" outlineLevel="1" x14ac:dyDescent="0.3">
      <c r="A25" s="12" t="s">
        <v>124</v>
      </c>
      <c r="B25" s="13" t="s">
        <v>114</v>
      </c>
      <c r="C25" s="12">
        <v>2</v>
      </c>
      <c r="D25" s="16" t="str">
        <f>VLOOKUP($C25,BuildingView!$C$5:$F$22,2)</f>
        <v>Zone 2</v>
      </c>
      <c r="E25" s="16" t="str">
        <f>VLOOKUP($C25,BuildingView!$C$5:$F$22,4)</f>
        <v>NVE01.2</v>
      </c>
      <c r="H25" s="13" t="s">
        <v>128</v>
      </c>
      <c r="I25" s="12" t="s">
        <v>126</v>
      </c>
      <c r="J25" s="15">
        <f t="shared" si="0"/>
        <v>55001</v>
      </c>
    </row>
    <row r="26" spans="1:10" outlineLevel="1" x14ac:dyDescent="0.3">
      <c r="A26" s="12" t="s">
        <v>118</v>
      </c>
      <c r="B26" s="13" t="s">
        <v>99</v>
      </c>
      <c r="D26" s="12" t="s">
        <v>115</v>
      </c>
      <c r="F26" s="12" t="s">
        <v>116</v>
      </c>
      <c r="G26" s="12" t="s">
        <v>36</v>
      </c>
      <c r="H26" s="13" t="s">
        <v>103</v>
      </c>
      <c r="I26" s="12" t="s">
        <v>116</v>
      </c>
      <c r="J26" s="15">
        <f t="shared" si="0"/>
        <v>55001</v>
      </c>
    </row>
    <row r="27" spans="1:10" outlineLevel="1" x14ac:dyDescent="0.3">
      <c r="A27" s="12" t="s">
        <v>119</v>
      </c>
      <c r="B27" s="13" t="s">
        <v>99</v>
      </c>
      <c r="D27" s="12" t="s">
        <v>115</v>
      </c>
      <c r="F27" s="12" t="s">
        <v>117</v>
      </c>
      <c r="G27" s="12" t="s">
        <v>36</v>
      </c>
      <c r="H27" s="13" t="s">
        <v>100</v>
      </c>
      <c r="I27" s="12" t="s">
        <v>117</v>
      </c>
      <c r="J27" s="15">
        <f t="shared" si="0"/>
        <v>55001</v>
      </c>
    </row>
    <row r="28" spans="1:10" outlineLevel="1" x14ac:dyDescent="0.3">
      <c r="A28" s="12" t="s">
        <v>120</v>
      </c>
      <c r="B28" s="13" t="s">
        <v>105</v>
      </c>
      <c r="D28" s="12" t="s">
        <v>115</v>
      </c>
      <c r="F28" s="12" t="s">
        <v>122</v>
      </c>
      <c r="G28" s="12" t="s">
        <v>36</v>
      </c>
      <c r="H28" s="13" t="s">
        <v>101</v>
      </c>
      <c r="I28" s="12" t="s">
        <v>122</v>
      </c>
      <c r="J28" s="15">
        <f t="shared" si="0"/>
        <v>55001</v>
      </c>
    </row>
    <row r="29" spans="1:10" outlineLevel="1" x14ac:dyDescent="0.3">
      <c r="A29" s="12" t="s">
        <v>121</v>
      </c>
      <c r="B29" s="13" t="s">
        <v>105</v>
      </c>
      <c r="D29" s="12" t="s">
        <v>115</v>
      </c>
      <c r="F29" s="12" t="s">
        <v>123</v>
      </c>
      <c r="G29" s="12" t="s">
        <v>36</v>
      </c>
      <c r="H29" s="13" t="s">
        <v>102</v>
      </c>
      <c r="I29" s="12" t="s">
        <v>123</v>
      </c>
      <c r="J29" s="15">
        <f t="shared" si="0"/>
        <v>55001</v>
      </c>
    </row>
    <row r="30" spans="1:10" outlineLevel="1" x14ac:dyDescent="0.3">
      <c r="A30" s="21"/>
    </row>
    <row r="31" spans="1:10" x14ac:dyDescent="0.3">
      <c r="A31" s="19" t="s">
        <v>208</v>
      </c>
      <c r="J31" s="20">
        <f>VLOOKUP(A31,'WCC-Info'!$A$2:$E$8,5,)</f>
        <v>55002</v>
      </c>
    </row>
    <row r="32" spans="1:10" outlineLevel="1" x14ac:dyDescent="0.3">
      <c r="A32" s="12" t="s">
        <v>129</v>
      </c>
      <c r="B32" s="13" t="s">
        <v>106</v>
      </c>
      <c r="D32" s="12" t="s">
        <v>115</v>
      </c>
      <c r="E32" s="12" t="s">
        <v>13</v>
      </c>
      <c r="F32" s="12" t="s">
        <v>104</v>
      </c>
      <c r="G32" s="12" t="s">
        <v>36</v>
      </c>
      <c r="H32" s="13" t="s">
        <v>131</v>
      </c>
      <c r="I32" s="12" t="s">
        <v>130</v>
      </c>
      <c r="J32" s="15">
        <f>J$31</f>
        <v>55002</v>
      </c>
    </row>
    <row r="33" spans="1:10" ht="43.2" outlineLevel="1" x14ac:dyDescent="0.3">
      <c r="A33" s="12" t="s">
        <v>132</v>
      </c>
      <c r="F33" s="14" t="s">
        <v>135</v>
      </c>
      <c r="H33" s="13" t="s">
        <v>134</v>
      </c>
      <c r="I33" s="12" t="s">
        <v>133</v>
      </c>
      <c r="J33" s="15">
        <f t="shared" ref="J33:J55" si="1">J$31</f>
        <v>55002</v>
      </c>
    </row>
    <row r="34" spans="1:10" ht="43.2" outlineLevel="1" x14ac:dyDescent="0.3">
      <c r="A34" s="21" t="s">
        <v>188</v>
      </c>
      <c r="B34" s="13" t="s">
        <v>94</v>
      </c>
      <c r="C34" s="12">
        <v>3</v>
      </c>
      <c r="D34" s="16" t="str">
        <f>VLOOKUP($C34,BuildingView!$C$5:$F$22,2)</f>
        <v>Zone 3</v>
      </c>
      <c r="E34" s="16" t="str">
        <f>VLOOKUP($C34,BuildingView!$C$5:$F$22,4)</f>
        <v>NVE02.1</v>
      </c>
      <c r="F34" s="14" t="s">
        <v>187</v>
      </c>
      <c r="H34" s="13" t="s">
        <v>183</v>
      </c>
      <c r="I34" s="12" t="s">
        <v>185</v>
      </c>
      <c r="J34" s="15">
        <f t="shared" si="1"/>
        <v>55002</v>
      </c>
    </row>
    <row r="35" spans="1:10" ht="43.2" outlineLevel="1" x14ac:dyDescent="0.3">
      <c r="A35" s="21" t="s">
        <v>188</v>
      </c>
      <c r="B35" s="13" t="s">
        <v>94</v>
      </c>
      <c r="C35" s="12">
        <v>4</v>
      </c>
      <c r="D35" s="16" t="str">
        <f>VLOOKUP($C35,BuildingView!$C$5:$F$22,2)</f>
        <v>Zone 4</v>
      </c>
      <c r="E35" s="16" t="str">
        <f>VLOOKUP($C35,BuildingView!$C$5:$F$22,4)</f>
        <v>NVE02.2</v>
      </c>
      <c r="F35" s="14" t="s">
        <v>187</v>
      </c>
      <c r="H35" s="13" t="s">
        <v>184</v>
      </c>
      <c r="I35" s="12" t="s">
        <v>186</v>
      </c>
      <c r="J35" s="15">
        <f t="shared" si="1"/>
        <v>55002</v>
      </c>
    </row>
    <row r="36" spans="1:10" ht="43.2" outlineLevel="1" x14ac:dyDescent="0.3">
      <c r="A36" s="21" t="s">
        <v>188</v>
      </c>
      <c r="B36" s="13" t="s">
        <v>94</v>
      </c>
      <c r="C36" s="12">
        <v>3</v>
      </c>
      <c r="D36" s="16" t="str">
        <f>VLOOKUP($C36,BuildingView!$C$5:$F$22,2)</f>
        <v>Zone 3</v>
      </c>
      <c r="E36" s="16" t="str">
        <f>VLOOKUP($C36,BuildingView!$C$5:$F$22,4)</f>
        <v>NVE02.1</v>
      </c>
      <c r="F36" s="14" t="s">
        <v>187</v>
      </c>
      <c r="H36" s="13" t="s">
        <v>189</v>
      </c>
      <c r="I36" s="12" t="s">
        <v>190</v>
      </c>
      <c r="J36" s="15">
        <f t="shared" si="1"/>
        <v>55002</v>
      </c>
    </row>
    <row r="37" spans="1:10" ht="43.2" outlineLevel="1" x14ac:dyDescent="0.3">
      <c r="A37" s="21" t="s">
        <v>188</v>
      </c>
      <c r="B37" s="13" t="s">
        <v>94</v>
      </c>
      <c r="C37" s="12">
        <v>4</v>
      </c>
      <c r="D37" s="16" t="str">
        <f>VLOOKUP($C37,BuildingView!$C$5:$F$22,2)</f>
        <v>Zone 4</v>
      </c>
      <c r="E37" s="16" t="str">
        <f>VLOOKUP($C37,BuildingView!$C$5:$F$22,4)</f>
        <v>NVE02.2</v>
      </c>
      <c r="F37" s="14" t="s">
        <v>187</v>
      </c>
      <c r="G37" s="14" t="s">
        <v>193</v>
      </c>
      <c r="H37" s="22" t="s">
        <v>192</v>
      </c>
      <c r="I37" s="14" t="s">
        <v>191</v>
      </c>
      <c r="J37" s="15">
        <f t="shared" si="1"/>
        <v>55002</v>
      </c>
    </row>
    <row r="38" spans="1:10" outlineLevel="1" x14ac:dyDescent="0.3">
      <c r="A38" s="12" t="s">
        <v>27</v>
      </c>
      <c r="B38" s="13" t="s">
        <v>114</v>
      </c>
      <c r="C38" s="12">
        <v>3</v>
      </c>
      <c r="D38" s="16" t="str">
        <f>VLOOKUP($C38,BuildingView!$C$5:$F$22,2)</f>
        <v>Zone 3</v>
      </c>
      <c r="E38" s="16" t="str">
        <f>VLOOKUP($C38,BuildingView!$C$5:$F$22,4)</f>
        <v>NVE02.1</v>
      </c>
      <c r="G38" s="12" t="s">
        <v>36</v>
      </c>
      <c r="H38" s="13" t="s">
        <v>28</v>
      </c>
      <c r="I38" s="12" t="s">
        <v>29</v>
      </c>
      <c r="J38" s="15">
        <f t="shared" si="1"/>
        <v>55002</v>
      </c>
    </row>
    <row r="39" spans="1:10" outlineLevel="1" x14ac:dyDescent="0.3">
      <c r="A39" s="12" t="s">
        <v>27</v>
      </c>
      <c r="B39" s="13" t="s">
        <v>114</v>
      </c>
      <c r="C39" s="12">
        <v>4</v>
      </c>
      <c r="D39" s="16" t="str">
        <f>VLOOKUP($C39,BuildingView!$C$5:$F$22,2)</f>
        <v>Zone 4</v>
      </c>
      <c r="E39" s="16" t="str">
        <f>VLOOKUP($C39,BuildingView!$C$5:$F$22,4)</f>
        <v>NVE02.2</v>
      </c>
      <c r="G39" s="12" t="s">
        <v>36</v>
      </c>
      <c r="H39" s="13" t="s">
        <v>30</v>
      </c>
      <c r="I39" s="12" t="s">
        <v>31</v>
      </c>
      <c r="J39" s="15">
        <f t="shared" si="1"/>
        <v>55002</v>
      </c>
    </row>
    <row r="40" spans="1:10" outlineLevel="1" x14ac:dyDescent="0.3">
      <c r="A40" s="12" t="s">
        <v>32</v>
      </c>
      <c r="B40" s="13" t="s">
        <v>33</v>
      </c>
      <c r="C40" s="12">
        <v>3</v>
      </c>
      <c r="D40" s="16" t="str">
        <f>VLOOKUP($C40,BuildingView!$C$5:$F$22,2)</f>
        <v>Zone 3</v>
      </c>
      <c r="E40" s="16" t="str">
        <f>VLOOKUP($C40,BuildingView!$C$5:$F$22,4)</f>
        <v>NVE02.1</v>
      </c>
      <c r="G40" s="12" t="s">
        <v>36</v>
      </c>
      <c r="H40" s="13" t="s">
        <v>34</v>
      </c>
      <c r="I40" s="12" t="s">
        <v>35</v>
      </c>
      <c r="J40" s="15">
        <f t="shared" si="1"/>
        <v>55002</v>
      </c>
    </row>
    <row r="41" spans="1:10" outlineLevel="1" x14ac:dyDescent="0.3">
      <c r="A41" s="12" t="s">
        <v>32</v>
      </c>
      <c r="B41" s="13" t="s">
        <v>33</v>
      </c>
      <c r="C41" s="12">
        <v>4</v>
      </c>
      <c r="D41" s="16" t="str">
        <f>VLOOKUP($C41,BuildingView!$C$5:$F$22,2)</f>
        <v>Zone 4</v>
      </c>
      <c r="E41" s="16" t="str">
        <f>VLOOKUP($C41,BuildingView!$C$5:$F$22,4)</f>
        <v>NVE02.2</v>
      </c>
      <c r="G41" s="12" t="s">
        <v>36</v>
      </c>
      <c r="H41" s="13" t="s">
        <v>40</v>
      </c>
      <c r="I41" s="12" t="s">
        <v>39</v>
      </c>
      <c r="J41" s="15">
        <f t="shared" si="1"/>
        <v>55002</v>
      </c>
    </row>
    <row r="42" spans="1:10" outlineLevel="1" x14ac:dyDescent="0.3">
      <c r="A42" s="12" t="s">
        <v>177</v>
      </c>
      <c r="B42" s="13" t="s">
        <v>94</v>
      </c>
      <c r="C42" s="12">
        <v>3</v>
      </c>
      <c r="D42" s="16" t="str">
        <f>VLOOKUP($C42,BuildingView!$C$5:$F$22,2)</f>
        <v>Zone 3</v>
      </c>
      <c r="E42" s="16" t="str">
        <f>VLOOKUP($C42,BuildingView!$C$5:$F$22,4)</f>
        <v>NVE02.1</v>
      </c>
      <c r="G42" s="12" t="s">
        <v>36</v>
      </c>
      <c r="H42" s="13" t="s">
        <v>178</v>
      </c>
      <c r="I42" s="12" t="s">
        <v>180</v>
      </c>
      <c r="J42" s="15">
        <f t="shared" si="1"/>
        <v>55002</v>
      </c>
    </row>
    <row r="43" spans="1:10" outlineLevel="1" x14ac:dyDescent="0.3">
      <c r="A43" s="12" t="s">
        <v>177</v>
      </c>
      <c r="B43" s="13" t="s">
        <v>94</v>
      </c>
      <c r="C43" s="12">
        <v>4</v>
      </c>
      <c r="D43" s="16" t="str">
        <f>VLOOKUP($C43,BuildingView!$C$5:$F$22,2)</f>
        <v>Zone 4</v>
      </c>
      <c r="E43" s="16" t="str">
        <f>VLOOKUP($C43,BuildingView!$C$5:$F$22,4)</f>
        <v>NVE02.2</v>
      </c>
      <c r="G43" s="12" t="s">
        <v>36</v>
      </c>
      <c r="H43" s="13" t="s">
        <v>179</v>
      </c>
      <c r="I43" s="12" t="s">
        <v>181</v>
      </c>
      <c r="J43" s="15">
        <f t="shared" si="1"/>
        <v>55002</v>
      </c>
    </row>
    <row r="44" spans="1:10" outlineLevel="1" x14ac:dyDescent="0.3">
      <c r="A44" s="12" t="s">
        <v>41</v>
      </c>
      <c r="B44" s="13" t="s">
        <v>114</v>
      </c>
      <c r="C44" s="12">
        <v>3</v>
      </c>
      <c r="D44" s="16" t="str">
        <f>VLOOKUP($C44,BuildingView!$C$5:$F$22,2)</f>
        <v>Zone 3</v>
      </c>
      <c r="E44" s="16" t="str">
        <f>VLOOKUP($C44,BuildingView!$C$5:$F$22,4)</f>
        <v>NVE02.1</v>
      </c>
      <c r="G44" s="12" t="s">
        <v>36</v>
      </c>
      <c r="H44" s="13" t="s">
        <v>42</v>
      </c>
      <c r="I44" s="12" t="s">
        <v>43</v>
      </c>
      <c r="J44" s="15">
        <f t="shared" si="1"/>
        <v>55002</v>
      </c>
    </row>
    <row r="45" spans="1:10" outlineLevel="1" x14ac:dyDescent="0.3">
      <c r="A45" s="12" t="s">
        <v>41</v>
      </c>
      <c r="B45" s="13" t="s">
        <v>114</v>
      </c>
      <c r="C45" s="12">
        <v>4</v>
      </c>
      <c r="D45" s="16" t="str">
        <f>VLOOKUP($C45,BuildingView!$C$5:$F$22,2)</f>
        <v>Zone 4</v>
      </c>
      <c r="E45" s="16" t="str">
        <f>VLOOKUP($C45,BuildingView!$C$5:$F$22,4)</f>
        <v>NVE02.2</v>
      </c>
      <c r="G45" s="12" t="s">
        <v>36</v>
      </c>
      <c r="H45" s="13" t="s">
        <v>44</v>
      </c>
      <c r="I45" s="12" t="s">
        <v>45</v>
      </c>
      <c r="J45" s="15">
        <f t="shared" si="1"/>
        <v>55002</v>
      </c>
    </row>
    <row r="46" spans="1:10" outlineLevel="1" x14ac:dyDescent="0.3">
      <c r="A46" s="12" t="s">
        <v>171</v>
      </c>
      <c r="B46" s="13" t="s">
        <v>114</v>
      </c>
      <c r="C46" s="12">
        <v>3</v>
      </c>
      <c r="D46" s="16" t="str">
        <f>VLOOKUP($C46,BuildingView!$C$5:$F$22,2)</f>
        <v>Zone 3</v>
      </c>
      <c r="E46" s="16" t="str">
        <f>VLOOKUP($C46,BuildingView!$C$5:$F$22,4)</f>
        <v>NVE02.1</v>
      </c>
      <c r="G46" s="12" t="s">
        <v>36</v>
      </c>
      <c r="H46" s="13" t="s">
        <v>172</v>
      </c>
      <c r="I46" s="12" t="s">
        <v>174</v>
      </c>
      <c r="J46" s="15">
        <f t="shared" si="1"/>
        <v>55002</v>
      </c>
    </row>
    <row r="47" spans="1:10" outlineLevel="1" x14ac:dyDescent="0.3">
      <c r="A47" s="12" t="s">
        <v>171</v>
      </c>
      <c r="B47" s="13" t="s">
        <v>114</v>
      </c>
      <c r="C47" s="12">
        <v>4</v>
      </c>
      <c r="D47" s="16" t="str">
        <f>VLOOKUP($C47,BuildingView!$C$5:$F$22,2)</f>
        <v>Zone 4</v>
      </c>
      <c r="E47" s="16" t="str">
        <f>VLOOKUP($C47,BuildingView!$C$5:$F$22,4)</f>
        <v>NVE02.2</v>
      </c>
      <c r="G47" s="12" t="s">
        <v>36</v>
      </c>
      <c r="H47" s="13" t="s">
        <v>173</v>
      </c>
      <c r="I47" s="12" t="s">
        <v>175</v>
      </c>
      <c r="J47" s="15">
        <f t="shared" si="1"/>
        <v>55002</v>
      </c>
    </row>
    <row r="48" spans="1:10" outlineLevel="1" x14ac:dyDescent="0.3">
      <c r="A48" s="21" t="s">
        <v>194</v>
      </c>
      <c r="C48" s="12">
        <v>3</v>
      </c>
      <c r="D48" s="16" t="str">
        <f>VLOOKUP($C48,BuildingView!$C$5:$F$22,2)</f>
        <v>Zone 3</v>
      </c>
      <c r="E48" s="16" t="str">
        <f>VLOOKUP($C48,BuildingView!$C$5:$F$22,4)</f>
        <v>NVE02.1</v>
      </c>
      <c r="F48" s="21" t="s">
        <v>176</v>
      </c>
      <c r="H48" s="13" t="s">
        <v>195</v>
      </c>
      <c r="I48" s="12" t="s">
        <v>197</v>
      </c>
      <c r="J48" s="15">
        <f t="shared" si="1"/>
        <v>55002</v>
      </c>
    </row>
    <row r="49" spans="1:10" outlineLevel="1" x14ac:dyDescent="0.3">
      <c r="A49" s="21" t="s">
        <v>194</v>
      </c>
      <c r="C49" s="12">
        <v>4</v>
      </c>
      <c r="D49" s="16" t="str">
        <f>VLOOKUP($C49,BuildingView!$C$5:$F$22,2)</f>
        <v>Zone 4</v>
      </c>
      <c r="E49" s="16" t="str">
        <f>VLOOKUP($C49,BuildingView!$C$5:$F$22,4)</f>
        <v>NVE02.2</v>
      </c>
      <c r="F49" s="21" t="s">
        <v>176</v>
      </c>
      <c r="H49" s="13" t="s">
        <v>196</v>
      </c>
      <c r="I49" s="12" t="s">
        <v>198</v>
      </c>
      <c r="J49" s="15">
        <f t="shared" si="1"/>
        <v>55002</v>
      </c>
    </row>
    <row r="50" spans="1:10" ht="28.8" outlineLevel="1" x14ac:dyDescent="0.3">
      <c r="A50" s="21" t="s">
        <v>199</v>
      </c>
      <c r="C50" s="12">
        <v>3</v>
      </c>
      <c r="D50" s="16" t="str">
        <f>VLOOKUP($C50,BuildingView!$C$5:$F$22,2)</f>
        <v>Zone 3</v>
      </c>
      <c r="E50" s="16" t="str">
        <f>VLOOKUP($C50,BuildingView!$C$5:$F$22,4)</f>
        <v>NVE02.1</v>
      </c>
      <c r="F50" s="23" t="s">
        <v>200</v>
      </c>
      <c r="H50" s="13" t="s">
        <v>201</v>
      </c>
      <c r="I50" s="12" t="s">
        <v>203</v>
      </c>
      <c r="J50" s="15">
        <f t="shared" si="1"/>
        <v>55002</v>
      </c>
    </row>
    <row r="51" spans="1:10" ht="28.8" outlineLevel="1" x14ac:dyDescent="0.3">
      <c r="A51" s="21" t="s">
        <v>199</v>
      </c>
      <c r="C51" s="12">
        <v>4</v>
      </c>
      <c r="D51" s="16" t="str">
        <f>VLOOKUP($C51,BuildingView!$C$5:$F$22,2)</f>
        <v>Zone 4</v>
      </c>
      <c r="E51" s="16" t="str">
        <f>VLOOKUP($C51,BuildingView!$C$5:$F$22,4)</f>
        <v>NVE02.2</v>
      </c>
      <c r="F51" s="23" t="s">
        <v>200</v>
      </c>
      <c r="H51" s="13" t="s">
        <v>202</v>
      </c>
      <c r="I51" s="12" t="s">
        <v>204</v>
      </c>
      <c r="J51" s="15">
        <f t="shared" si="1"/>
        <v>55002</v>
      </c>
    </row>
    <row r="52" spans="1:10" outlineLevel="1" x14ac:dyDescent="0.3">
      <c r="A52" s="12" t="s">
        <v>166</v>
      </c>
      <c r="C52" s="12">
        <v>3</v>
      </c>
      <c r="D52" s="16" t="str">
        <f>VLOOKUP($C52,BuildingView!$C$5:$F$22,2)</f>
        <v>Zone 3</v>
      </c>
      <c r="E52" s="16" t="str">
        <f>VLOOKUP($C52,BuildingView!$C$5:$F$22,4)</f>
        <v>NVE02.1</v>
      </c>
      <c r="F52" s="21" t="s">
        <v>176</v>
      </c>
      <c r="H52" s="13" t="s">
        <v>167</v>
      </c>
      <c r="I52" s="12" t="s">
        <v>169</v>
      </c>
      <c r="J52" s="15">
        <f t="shared" si="1"/>
        <v>55002</v>
      </c>
    </row>
    <row r="53" spans="1:10" outlineLevel="1" x14ac:dyDescent="0.3">
      <c r="A53" s="12" t="s">
        <v>166</v>
      </c>
      <c r="C53" s="12">
        <v>4</v>
      </c>
      <c r="D53" s="16" t="str">
        <f>VLOOKUP($C53,BuildingView!$C$5:$F$22,2)</f>
        <v>Zone 4</v>
      </c>
      <c r="E53" s="16" t="str">
        <f>VLOOKUP($C53,BuildingView!$C$5:$F$22,4)</f>
        <v>NVE02.2</v>
      </c>
      <c r="F53" s="21" t="s">
        <v>176</v>
      </c>
      <c r="H53" s="13" t="s">
        <v>168</v>
      </c>
      <c r="I53" s="12" t="s">
        <v>170</v>
      </c>
      <c r="J53" s="15">
        <f t="shared" si="1"/>
        <v>55002</v>
      </c>
    </row>
    <row r="54" spans="1:10" outlineLevel="1" x14ac:dyDescent="0.3">
      <c r="A54" s="12" t="s">
        <v>124</v>
      </c>
      <c r="B54" s="13" t="s">
        <v>114</v>
      </c>
      <c r="C54" s="12">
        <v>3</v>
      </c>
      <c r="D54" s="16" t="str">
        <f>VLOOKUP($C54,BuildingView!$C$5:$F$22,2)</f>
        <v>Zone 3</v>
      </c>
      <c r="E54" s="16" t="str">
        <f>VLOOKUP($C54,BuildingView!$C$5:$F$22,4)</f>
        <v>NVE02.1</v>
      </c>
      <c r="G54" s="12" t="s">
        <v>36</v>
      </c>
      <c r="H54" s="13" t="s">
        <v>127</v>
      </c>
      <c r="I54" s="12" t="s">
        <v>125</v>
      </c>
      <c r="J54" s="15">
        <f t="shared" si="1"/>
        <v>55002</v>
      </c>
    </row>
    <row r="55" spans="1:10" outlineLevel="1" x14ac:dyDescent="0.3">
      <c r="A55" s="12" t="s">
        <v>124</v>
      </c>
      <c r="B55" s="13" t="s">
        <v>114</v>
      </c>
      <c r="C55" s="12">
        <v>4</v>
      </c>
      <c r="D55" s="16" t="str">
        <f>VLOOKUP($C55,BuildingView!$C$5:$F$22,2)</f>
        <v>Zone 4</v>
      </c>
      <c r="E55" s="16" t="str">
        <f>VLOOKUP($C55,BuildingView!$C$5:$F$22,4)</f>
        <v>NVE02.2</v>
      </c>
      <c r="G55" s="12" t="s">
        <v>36</v>
      </c>
      <c r="H55" s="13" t="s">
        <v>128</v>
      </c>
      <c r="I55" s="12" t="s">
        <v>126</v>
      </c>
      <c r="J55" s="15">
        <f t="shared" si="1"/>
        <v>55002</v>
      </c>
    </row>
    <row r="56" spans="1:10" outlineLevel="1" x14ac:dyDescent="0.3"/>
    <row r="57" spans="1:10" outlineLevel="1" x14ac:dyDescent="0.3"/>
    <row r="58" spans="1:10" x14ac:dyDescent="0.3">
      <c r="A58" s="25" t="s">
        <v>214</v>
      </c>
      <c r="B58" s="26"/>
      <c r="C58" s="26"/>
      <c r="D58" s="26"/>
      <c r="E58" s="26"/>
      <c r="F58" s="26"/>
      <c r="G58" s="26"/>
      <c r="H58" s="26"/>
      <c r="I58" s="26"/>
      <c r="J58" s="27"/>
    </row>
    <row r="59" spans="1:10" x14ac:dyDescent="0.3">
      <c r="A59" s="19" t="s">
        <v>207</v>
      </c>
      <c r="J59" s="20">
        <f>VLOOKUP(A59,'WCC-Info'!$A$2:$E$8,5,)</f>
        <v>55001</v>
      </c>
    </row>
    <row r="60" spans="1:10" outlineLevel="1" x14ac:dyDescent="0.3">
      <c r="A60" s="12" t="s">
        <v>46</v>
      </c>
      <c r="D60" s="12" t="s">
        <v>107</v>
      </c>
      <c r="E60" s="12" t="s">
        <v>13</v>
      </c>
      <c r="H60" s="13" t="s">
        <v>49</v>
      </c>
      <c r="I60" s="12" t="s">
        <v>50</v>
      </c>
      <c r="J60" s="15">
        <f>J$59</f>
        <v>55001</v>
      </c>
    </row>
    <row r="61" spans="1:10" outlineLevel="1" x14ac:dyDescent="0.3">
      <c r="A61" s="12" t="s">
        <v>140</v>
      </c>
      <c r="D61" s="12" t="s">
        <v>107</v>
      </c>
      <c r="E61" s="12" t="s">
        <v>13</v>
      </c>
      <c r="H61" s="13" t="s">
        <v>141</v>
      </c>
      <c r="I61" s="12" t="s">
        <v>142</v>
      </c>
      <c r="J61" s="15">
        <f t="shared" ref="J61:J83" si="2">J$59</f>
        <v>55001</v>
      </c>
    </row>
    <row r="62" spans="1:10" outlineLevel="1" x14ac:dyDescent="0.3">
      <c r="A62" s="12" t="s">
        <v>51</v>
      </c>
      <c r="C62" s="12">
        <v>1</v>
      </c>
      <c r="D62" s="16" t="str">
        <f>VLOOKUP($C62,BuildingView!$C$5:$F$22,2)</f>
        <v>Zone 1</v>
      </c>
      <c r="E62" s="16" t="str">
        <f>VLOOKUP($C62,BuildingView!$C$5:$F$22,4)</f>
        <v>NVE01.1</v>
      </c>
      <c r="H62" s="13" t="s">
        <v>52</v>
      </c>
      <c r="I62" s="12" t="s">
        <v>54</v>
      </c>
      <c r="J62" s="15">
        <f t="shared" si="2"/>
        <v>55001</v>
      </c>
    </row>
    <row r="63" spans="1:10" outlineLevel="1" x14ac:dyDescent="0.3">
      <c r="A63" s="12" t="s">
        <v>51</v>
      </c>
      <c r="C63" s="12">
        <v>2</v>
      </c>
      <c r="D63" s="16" t="str">
        <f>VLOOKUP($C63,BuildingView!$C$5:$F$22,2)</f>
        <v>Zone 2</v>
      </c>
      <c r="E63" s="16" t="str">
        <f>VLOOKUP($C63,BuildingView!$C$5:$F$22,4)</f>
        <v>NVE01.2</v>
      </c>
      <c r="H63" s="13" t="s">
        <v>53</v>
      </c>
      <c r="I63" s="12" t="s">
        <v>55</v>
      </c>
      <c r="J63" s="15">
        <f t="shared" si="2"/>
        <v>55001</v>
      </c>
    </row>
    <row r="64" spans="1:10" outlineLevel="1" x14ac:dyDescent="0.3">
      <c r="A64" s="12" t="s">
        <v>56</v>
      </c>
      <c r="B64" s="13" t="s">
        <v>94</v>
      </c>
      <c r="C64" s="12">
        <v>1</v>
      </c>
      <c r="D64" s="16" t="str">
        <f>VLOOKUP($C64,BuildingView!$C$5:$F$22,2)</f>
        <v>Zone 1</v>
      </c>
      <c r="E64" s="16" t="str">
        <f>VLOOKUP($C64,BuildingView!$C$5:$F$22,4)</f>
        <v>NVE01.1</v>
      </c>
      <c r="H64" s="13" t="s">
        <v>59</v>
      </c>
      <c r="I64" s="12" t="s">
        <v>60</v>
      </c>
      <c r="J64" s="15">
        <f t="shared" si="2"/>
        <v>55001</v>
      </c>
    </row>
    <row r="65" spans="1:10" outlineLevel="1" x14ac:dyDescent="0.3">
      <c r="A65" s="12" t="s">
        <v>56</v>
      </c>
      <c r="B65" s="13" t="s">
        <v>94</v>
      </c>
      <c r="C65" s="12">
        <v>1</v>
      </c>
      <c r="D65" s="16" t="str">
        <f>VLOOKUP($C65,BuildingView!$C$5:$F$22,2)</f>
        <v>Zone 1</v>
      </c>
      <c r="E65" s="16" t="str">
        <f>VLOOKUP($C65,BuildingView!$C$5:$F$22,4)</f>
        <v>NVE01.1</v>
      </c>
      <c r="H65" s="13" t="s">
        <v>61</v>
      </c>
      <c r="I65" s="12" t="s">
        <v>68</v>
      </c>
      <c r="J65" s="15">
        <f t="shared" si="2"/>
        <v>55001</v>
      </c>
    </row>
    <row r="66" spans="1:10" outlineLevel="1" x14ac:dyDescent="0.3">
      <c r="A66" s="12" t="s">
        <v>56</v>
      </c>
      <c r="B66" s="13" t="s">
        <v>94</v>
      </c>
      <c r="C66" s="12">
        <v>1</v>
      </c>
      <c r="D66" s="16" t="str">
        <f>VLOOKUP($C66,BuildingView!$C$5:$F$22,2)</f>
        <v>Zone 1</v>
      </c>
      <c r="E66" s="16" t="str">
        <f>VLOOKUP($C66,BuildingView!$C$5:$F$22,4)</f>
        <v>NVE01.1</v>
      </c>
      <c r="H66" s="13" t="s">
        <v>62</v>
      </c>
      <c r="I66" s="12" t="s">
        <v>69</v>
      </c>
      <c r="J66" s="15">
        <f t="shared" si="2"/>
        <v>55001</v>
      </c>
    </row>
    <row r="67" spans="1:10" outlineLevel="1" x14ac:dyDescent="0.3">
      <c r="A67" s="12" t="s">
        <v>56</v>
      </c>
      <c r="B67" s="13" t="s">
        <v>94</v>
      </c>
      <c r="C67" s="12">
        <v>2</v>
      </c>
      <c r="D67" s="16" t="str">
        <f>VLOOKUP($C67,BuildingView!$C$5:$F$22,2)</f>
        <v>Zone 2</v>
      </c>
      <c r="E67" s="16" t="str">
        <f>VLOOKUP($C67,BuildingView!$C$5:$F$22,4)</f>
        <v>NVE01.2</v>
      </c>
      <c r="H67" s="13" t="s">
        <v>64</v>
      </c>
      <c r="I67" s="12" t="s">
        <v>71</v>
      </c>
      <c r="J67" s="15">
        <f t="shared" si="2"/>
        <v>55001</v>
      </c>
    </row>
    <row r="68" spans="1:10" outlineLevel="1" x14ac:dyDescent="0.3">
      <c r="A68" s="12" t="s">
        <v>56</v>
      </c>
      <c r="B68" s="13" t="s">
        <v>94</v>
      </c>
      <c r="C68" s="12">
        <v>2</v>
      </c>
      <c r="D68" s="16" t="str">
        <f>VLOOKUP($C68,BuildingView!$C$5:$F$22,2)</f>
        <v>Zone 2</v>
      </c>
      <c r="E68" s="16" t="str">
        <f>VLOOKUP($C68,BuildingView!$C$5:$F$22,4)</f>
        <v>NVE01.2</v>
      </c>
      <c r="H68" s="13" t="s">
        <v>65</v>
      </c>
      <c r="I68" s="12" t="s">
        <v>72</v>
      </c>
      <c r="J68" s="15">
        <f t="shared" si="2"/>
        <v>55001</v>
      </c>
    </row>
    <row r="69" spans="1:10" outlineLevel="1" x14ac:dyDescent="0.3">
      <c r="A69" s="12" t="s">
        <v>56</v>
      </c>
      <c r="B69" s="13" t="s">
        <v>94</v>
      </c>
      <c r="C69" s="12">
        <v>2</v>
      </c>
      <c r="D69" s="16" t="str">
        <f>VLOOKUP($C69,BuildingView!$C$5:$F$22,2)</f>
        <v>Zone 2</v>
      </c>
      <c r="E69" s="16" t="str">
        <f>VLOOKUP($C69,BuildingView!$C$5:$F$22,4)</f>
        <v>NVE01.2</v>
      </c>
      <c r="H69" s="13" t="s">
        <v>66</v>
      </c>
      <c r="I69" s="12" t="s">
        <v>73</v>
      </c>
      <c r="J69" s="15">
        <f t="shared" si="2"/>
        <v>55001</v>
      </c>
    </row>
    <row r="70" spans="1:10" outlineLevel="1" x14ac:dyDescent="0.3">
      <c r="A70" s="12" t="s">
        <v>75</v>
      </c>
      <c r="B70" s="13" t="s">
        <v>94</v>
      </c>
      <c r="C70" s="12">
        <v>1</v>
      </c>
      <c r="D70" s="16" t="str">
        <f>VLOOKUP($C70,BuildingView!$C$5:$F$22,2)</f>
        <v>Zone 1</v>
      </c>
      <c r="E70" s="16" t="str">
        <f>VLOOKUP($C70,BuildingView!$C$5:$F$22,4)</f>
        <v>NVE01.1</v>
      </c>
      <c r="H70" s="13" t="s">
        <v>86</v>
      </c>
      <c r="I70" s="12" t="s">
        <v>77</v>
      </c>
      <c r="J70" s="15">
        <f t="shared" si="2"/>
        <v>55001</v>
      </c>
    </row>
    <row r="71" spans="1:10" outlineLevel="1" x14ac:dyDescent="0.3">
      <c r="A71" s="12" t="s">
        <v>75</v>
      </c>
      <c r="B71" s="13" t="s">
        <v>94</v>
      </c>
      <c r="C71" s="12">
        <v>1</v>
      </c>
      <c r="D71" s="16" t="str">
        <f>VLOOKUP($C71,BuildingView!$C$5:$F$22,2)</f>
        <v>Zone 1</v>
      </c>
      <c r="E71" s="16" t="str">
        <f>VLOOKUP($C71,BuildingView!$C$5:$F$22,4)</f>
        <v>NVE01.1</v>
      </c>
      <c r="H71" s="13" t="s">
        <v>87</v>
      </c>
      <c r="I71" s="12" t="s">
        <v>78</v>
      </c>
      <c r="J71" s="15">
        <f t="shared" si="2"/>
        <v>55001</v>
      </c>
    </row>
    <row r="72" spans="1:10" outlineLevel="1" x14ac:dyDescent="0.3">
      <c r="A72" s="12" t="s">
        <v>75</v>
      </c>
      <c r="B72" s="13" t="s">
        <v>94</v>
      </c>
      <c r="C72" s="12">
        <v>1</v>
      </c>
      <c r="D72" s="16" t="str">
        <f>VLOOKUP($C72,BuildingView!$C$5:$F$22,2)</f>
        <v>Zone 1</v>
      </c>
      <c r="E72" s="16" t="str">
        <f>VLOOKUP($C72,BuildingView!$C$5:$F$22,4)</f>
        <v>NVE01.1</v>
      </c>
      <c r="H72" s="13" t="s">
        <v>88</v>
      </c>
      <c r="I72" s="12" t="s">
        <v>79</v>
      </c>
      <c r="J72" s="15">
        <f t="shared" si="2"/>
        <v>55001</v>
      </c>
    </row>
    <row r="73" spans="1:10" outlineLevel="1" x14ac:dyDescent="0.3">
      <c r="A73" s="12" t="s">
        <v>75</v>
      </c>
      <c r="B73" s="13" t="s">
        <v>94</v>
      </c>
      <c r="C73" s="12">
        <v>2</v>
      </c>
      <c r="D73" s="16" t="str">
        <f>VLOOKUP($C73,BuildingView!$C$5:$F$22,2)</f>
        <v>Zone 2</v>
      </c>
      <c r="E73" s="16" t="str">
        <f>VLOOKUP($C73,BuildingView!$C$5:$F$22,4)</f>
        <v>NVE01.2</v>
      </c>
      <c r="H73" s="13" t="s">
        <v>90</v>
      </c>
      <c r="I73" s="12" t="s">
        <v>81</v>
      </c>
      <c r="J73" s="15">
        <f t="shared" si="2"/>
        <v>55001</v>
      </c>
    </row>
    <row r="74" spans="1:10" outlineLevel="1" x14ac:dyDescent="0.3">
      <c r="A74" s="12" t="s">
        <v>75</v>
      </c>
      <c r="B74" s="13" t="s">
        <v>94</v>
      </c>
      <c r="C74" s="12">
        <v>2</v>
      </c>
      <c r="D74" s="16" t="str">
        <f>VLOOKUP($C74,BuildingView!$C$5:$F$22,2)</f>
        <v>Zone 2</v>
      </c>
      <c r="E74" s="16" t="str">
        <f>VLOOKUP($C74,BuildingView!$C$5:$F$22,4)</f>
        <v>NVE01.2</v>
      </c>
      <c r="H74" s="13" t="s">
        <v>91</v>
      </c>
      <c r="I74" s="12" t="s">
        <v>82</v>
      </c>
      <c r="J74" s="15">
        <f t="shared" si="2"/>
        <v>55001</v>
      </c>
    </row>
    <row r="75" spans="1:10" outlineLevel="1" x14ac:dyDescent="0.3">
      <c r="A75" s="12" t="s">
        <v>75</v>
      </c>
      <c r="B75" s="13" t="s">
        <v>94</v>
      </c>
      <c r="C75" s="12">
        <v>2</v>
      </c>
      <c r="D75" s="16" t="str">
        <f>VLOOKUP($C75,BuildingView!$C$5:$F$22,2)</f>
        <v>Zone 2</v>
      </c>
      <c r="E75" s="16" t="str">
        <f>VLOOKUP($C75,BuildingView!$C$5:$F$22,4)</f>
        <v>NVE01.2</v>
      </c>
      <c r="H75" s="13" t="s">
        <v>92</v>
      </c>
      <c r="I75" s="12" t="s">
        <v>83</v>
      </c>
      <c r="J75" s="15">
        <f t="shared" si="2"/>
        <v>55001</v>
      </c>
    </row>
    <row r="76" spans="1:10" outlineLevel="1" x14ac:dyDescent="0.3">
      <c r="A76" s="12" t="s">
        <v>136</v>
      </c>
      <c r="B76" s="12" t="s">
        <v>144</v>
      </c>
      <c r="C76" s="12">
        <v>1</v>
      </c>
      <c r="D76" s="16" t="str">
        <f>VLOOKUP($C76,BuildingView!$C$5:$F$22,2)</f>
        <v>Zone 1</v>
      </c>
      <c r="E76" s="16" t="str">
        <f>VLOOKUP($C76,BuildingView!$C$5:$F$22,4)</f>
        <v>NVE01.1</v>
      </c>
      <c r="F76" s="12" t="s">
        <v>149</v>
      </c>
      <c r="H76" s="13" t="s">
        <v>137</v>
      </c>
      <c r="I76" s="12" t="s">
        <v>138</v>
      </c>
      <c r="J76" s="15">
        <f t="shared" si="2"/>
        <v>55001</v>
      </c>
    </row>
    <row r="77" spans="1:10" outlineLevel="1" x14ac:dyDescent="0.3">
      <c r="A77" s="12" t="s">
        <v>136</v>
      </c>
      <c r="B77" s="12" t="s">
        <v>144</v>
      </c>
      <c r="C77" s="12">
        <v>2</v>
      </c>
      <c r="D77" s="16" t="str">
        <f>VLOOKUP($C77,BuildingView!$C$5:$F$22,2)</f>
        <v>Zone 2</v>
      </c>
      <c r="E77" s="16" t="str">
        <f>VLOOKUP($C77,BuildingView!$C$5:$F$22,4)</f>
        <v>NVE01.2</v>
      </c>
      <c r="F77" s="12" t="s">
        <v>150</v>
      </c>
      <c r="H77" s="13" t="s">
        <v>143</v>
      </c>
      <c r="I77" s="12" t="s">
        <v>139</v>
      </c>
      <c r="J77" s="15">
        <f t="shared" si="2"/>
        <v>55001</v>
      </c>
    </row>
    <row r="78" spans="1:10" outlineLevel="1" x14ac:dyDescent="0.3">
      <c r="A78" s="12" t="s">
        <v>160</v>
      </c>
      <c r="B78" s="12" t="s">
        <v>161</v>
      </c>
      <c r="C78" s="12">
        <v>1</v>
      </c>
      <c r="D78" s="16" t="str">
        <f>VLOOKUP($C78,BuildingView!$C$5:$F$22,2)</f>
        <v>Zone 1</v>
      </c>
      <c r="E78" s="16" t="str">
        <f>VLOOKUP($C78,BuildingView!$C$5:$F$22,4)</f>
        <v>NVE01.1</v>
      </c>
      <c r="H78" s="13" t="s">
        <v>137</v>
      </c>
      <c r="I78" s="12" t="s">
        <v>138</v>
      </c>
      <c r="J78" s="15">
        <f t="shared" si="2"/>
        <v>55001</v>
      </c>
    </row>
    <row r="79" spans="1:10" outlineLevel="1" x14ac:dyDescent="0.3">
      <c r="A79" s="12" t="s">
        <v>160</v>
      </c>
      <c r="B79" s="12" t="s">
        <v>161</v>
      </c>
      <c r="C79" s="12">
        <v>1</v>
      </c>
      <c r="D79" s="16" t="str">
        <f>VLOOKUP($C79,BuildingView!$C$5:$F$22,2)</f>
        <v>Zone 1</v>
      </c>
      <c r="E79" s="16" t="str">
        <f>VLOOKUP($C79,BuildingView!$C$5:$F$22,4)</f>
        <v>NVE01.1</v>
      </c>
      <c r="H79" s="13" t="s">
        <v>147</v>
      </c>
      <c r="I79" s="12" t="s">
        <v>148</v>
      </c>
      <c r="J79" s="15">
        <f t="shared" si="2"/>
        <v>55001</v>
      </c>
    </row>
    <row r="80" spans="1:10" outlineLevel="1" x14ac:dyDescent="0.3">
      <c r="A80" s="12" t="s">
        <v>160</v>
      </c>
      <c r="B80" s="12" t="s">
        <v>161</v>
      </c>
      <c r="C80" s="12">
        <v>1</v>
      </c>
      <c r="D80" s="16" t="str">
        <f>VLOOKUP($C80,BuildingView!$C$5:$F$22,2)</f>
        <v>Zone 1</v>
      </c>
      <c r="E80" s="16" t="str">
        <f>VLOOKUP($C80,BuildingView!$C$5:$F$22,4)</f>
        <v>NVE01.1</v>
      </c>
      <c r="H80" s="13" t="s">
        <v>154</v>
      </c>
      <c r="I80" s="12" t="s">
        <v>155</v>
      </c>
      <c r="J80" s="15">
        <f t="shared" si="2"/>
        <v>55001</v>
      </c>
    </row>
    <row r="81" spans="1:10" outlineLevel="1" x14ac:dyDescent="0.3">
      <c r="A81" s="12" t="s">
        <v>160</v>
      </c>
      <c r="B81" s="12" t="s">
        <v>161</v>
      </c>
      <c r="C81" s="12">
        <v>2</v>
      </c>
      <c r="D81" s="16" t="str">
        <f>VLOOKUP($C81,BuildingView!$C$5:$F$22,2)</f>
        <v>Zone 2</v>
      </c>
      <c r="E81" s="16" t="str">
        <f>VLOOKUP($C81,BuildingView!$C$5:$F$22,4)</f>
        <v>NVE01.2</v>
      </c>
      <c r="H81" s="13" t="s">
        <v>143</v>
      </c>
      <c r="I81" s="12" t="s">
        <v>139</v>
      </c>
      <c r="J81" s="15">
        <f t="shared" si="2"/>
        <v>55001</v>
      </c>
    </row>
    <row r="82" spans="1:10" outlineLevel="1" x14ac:dyDescent="0.3">
      <c r="A82" s="12" t="s">
        <v>160</v>
      </c>
      <c r="B82" s="12" t="s">
        <v>161</v>
      </c>
      <c r="C82" s="12">
        <v>2</v>
      </c>
      <c r="D82" s="16" t="str">
        <f>VLOOKUP($C82,BuildingView!$C$5:$F$22,2)</f>
        <v>Zone 2</v>
      </c>
      <c r="E82" s="16" t="str">
        <f>VLOOKUP($C82,BuildingView!$C$5:$F$22,4)</f>
        <v>NVE01.2</v>
      </c>
      <c r="H82" s="13" t="s">
        <v>157</v>
      </c>
      <c r="I82" s="12" t="s">
        <v>156</v>
      </c>
      <c r="J82" s="15">
        <f t="shared" si="2"/>
        <v>55001</v>
      </c>
    </row>
    <row r="83" spans="1:10" outlineLevel="1" x14ac:dyDescent="0.3">
      <c r="A83" s="12" t="s">
        <v>160</v>
      </c>
      <c r="B83" s="12" t="s">
        <v>161</v>
      </c>
      <c r="C83" s="12">
        <v>2</v>
      </c>
      <c r="D83" s="16" t="str">
        <f>VLOOKUP($C83,BuildingView!$C$5:$F$22,2)</f>
        <v>Zone 2</v>
      </c>
      <c r="E83" s="16" t="str">
        <f>VLOOKUP($C83,BuildingView!$C$5:$F$22,4)</f>
        <v>NVE01.2</v>
      </c>
      <c r="H83" s="13" t="s">
        <v>152</v>
      </c>
      <c r="I83" s="12" t="s">
        <v>153</v>
      </c>
      <c r="J83" s="15">
        <f t="shared" si="2"/>
        <v>55001</v>
      </c>
    </row>
    <row r="84" spans="1:10" outlineLevel="1" x14ac:dyDescent="0.3"/>
    <row r="85" spans="1:10" outlineLevel="1" x14ac:dyDescent="0.3"/>
    <row r="86" spans="1:10" x14ac:dyDescent="0.3">
      <c r="A86" s="19" t="s">
        <v>208</v>
      </c>
      <c r="J86" s="20">
        <f>VLOOKUP(A86,'WCC-Info'!$A$2:$E$8,5,)</f>
        <v>55002</v>
      </c>
    </row>
    <row r="87" spans="1:10" outlineLevel="1" x14ac:dyDescent="0.3">
      <c r="A87" s="12" t="s">
        <v>46</v>
      </c>
      <c r="D87" s="12" t="s">
        <v>107</v>
      </c>
      <c r="E87" s="12" t="s">
        <v>13</v>
      </c>
      <c r="H87" s="13" t="s">
        <v>49</v>
      </c>
      <c r="I87" s="12" t="s">
        <v>50</v>
      </c>
      <c r="J87" s="15">
        <f>J$86</f>
        <v>55002</v>
      </c>
    </row>
    <row r="88" spans="1:10" outlineLevel="1" x14ac:dyDescent="0.3">
      <c r="A88" s="12" t="s">
        <v>140</v>
      </c>
      <c r="D88" s="12" t="s">
        <v>107</v>
      </c>
      <c r="E88" s="12" t="s">
        <v>13</v>
      </c>
      <c r="H88" s="13" t="s">
        <v>141</v>
      </c>
      <c r="I88" s="12" t="s">
        <v>142</v>
      </c>
      <c r="J88" s="15">
        <f t="shared" ref="J88:J120" si="3">J$86</f>
        <v>55002</v>
      </c>
    </row>
    <row r="89" spans="1:10" outlineLevel="1" x14ac:dyDescent="0.3">
      <c r="A89" s="12" t="s">
        <v>51</v>
      </c>
      <c r="C89" s="12">
        <v>3</v>
      </c>
      <c r="D89" s="16" t="str">
        <f>VLOOKUP($C89,BuildingView!$C$5:$F$22,2)</f>
        <v>Zone 3</v>
      </c>
      <c r="E89" s="16" t="str">
        <f>VLOOKUP($C89,BuildingView!$C$5:$F$22,4)</f>
        <v>NVE02.1</v>
      </c>
      <c r="H89" s="13" t="s">
        <v>52</v>
      </c>
      <c r="I89" s="12" t="s">
        <v>54</v>
      </c>
      <c r="J89" s="15">
        <f t="shared" si="3"/>
        <v>55002</v>
      </c>
    </row>
    <row r="90" spans="1:10" outlineLevel="1" x14ac:dyDescent="0.3">
      <c r="A90" s="12" t="s">
        <v>51</v>
      </c>
      <c r="C90" s="12">
        <v>4</v>
      </c>
      <c r="D90" s="16" t="str">
        <f>VLOOKUP($C90,BuildingView!$C$5:$F$22,2)</f>
        <v>Zone 4</v>
      </c>
      <c r="E90" s="16" t="str">
        <f>VLOOKUP($C90,BuildingView!$C$5:$F$22,4)</f>
        <v>NVE02.2</v>
      </c>
      <c r="H90" s="13" t="s">
        <v>53</v>
      </c>
      <c r="I90" s="12" t="s">
        <v>55</v>
      </c>
      <c r="J90" s="15">
        <f t="shared" si="3"/>
        <v>55002</v>
      </c>
    </row>
    <row r="91" spans="1:10" outlineLevel="1" x14ac:dyDescent="0.3">
      <c r="A91" s="12" t="s">
        <v>56</v>
      </c>
      <c r="B91" s="13" t="s">
        <v>94</v>
      </c>
      <c r="C91" s="12">
        <v>3</v>
      </c>
      <c r="D91" s="16" t="str">
        <f>VLOOKUP($C91,BuildingView!$C$5:$F$22,2)</f>
        <v>Zone 3</v>
      </c>
      <c r="E91" s="16" t="str">
        <f>VLOOKUP($C91,BuildingView!$C$5:$F$22,4)</f>
        <v>NVE02.1</v>
      </c>
      <c r="H91" s="13" t="s">
        <v>58</v>
      </c>
      <c r="I91" s="12" t="s">
        <v>57</v>
      </c>
      <c r="J91" s="15">
        <f t="shared" si="3"/>
        <v>55002</v>
      </c>
    </row>
    <row r="92" spans="1:10" outlineLevel="1" x14ac:dyDescent="0.3">
      <c r="A92" s="12" t="s">
        <v>56</v>
      </c>
      <c r="B92" s="13" t="s">
        <v>94</v>
      </c>
      <c r="C92" s="12">
        <v>3</v>
      </c>
      <c r="D92" s="16" t="str">
        <f>VLOOKUP($C92,BuildingView!$C$5:$F$22,2)</f>
        <v>Zone 3</v>
      </c>
      <c r="E92" s="16" t="str">
        <f>VLOOKUP($C92,BuildingView!$C$5:$F$22,4)</f>
        <v>NVE02.1</v>
      </c>
      <c r="H92" s="13" t="s">
        <v>59</v>
      </c>
      <c r="I92" s="12" t="s">
        <v>60</v>
      </c>
      <c r="J92" s="15">
        <f t="shared" si="3"/>
        <v>55002</v>
      </c>
    </row>
    <row r="93" spans="1:10" outlineLevel="1" x14ac:dyDescent="0.3">
      <c r="A93" s="12" t="s">
        <v>56</v>
      </c>
      <c r="B93" s="13" t="s">
        <v>94</v>
      </c>
      <c r="C93" s="12">
        <v>3</v>
      </c>
      <c r="D93" s="16" t="str">
        <f>VLOOKUP($C93,BuildingView!$C$5:$F$22,2)</f>
        <v>Zone 3</v>
      </c>
      <c r="E93" s="16" t="str">
        <f>VLOOKUP($C93,BuildingView!$C$5:$F$22,4)</f>
        <v>NVE02.1</v>
      </c>
      <c r="H93" s="13" t="s">
        <v>61</v>
      </c>
      <c r="I93" s="12" t="s">
        <v>68</v>
      </c>
      <c r="J93" s="15">
        <f t="shared" si="3"/>
        <v>55002</v>
      </c>
    </row>
    <row r="94" spans="1:10" outlineLevel="1" x14ac:dyDescent="0.3">
      <c r="A94" s="12" t="s">
        <v>56</v>
      </c>
      <c r="B94" s="13" t="s">
        <v>94</v>
      </c>
      <c r="C94" s="12">
        <v>3</v>
      </c>
      <c r="D94" s="16" t="str">
        <f>VLOOKUP($C94,BuildingView!$C$5:$F$22,2)</f>
        <v>Zone 3</v>
      </c>
      <c r="E94" s="16" t="str">
        <f>VLOOKUP($C94,BuildingView!$C$5:$F$22,4)</f>
        <v>NVE02.1</v>
      </c>
      <c r="H94" s="13" t="s">
        <v>62</v>
      </c>
      <c r="I94" s="12" t="s">
        <v>69</v>
      </c>
      <c r="J94" s="15">
        <f t="shared" si="3"/>
        <v>55002</v>
      </c>
    </row>
    <row r="95" spans="1:10" outlineLevel="1" x14ac:dyDescent="0.3">
      <c r="A95" s="12" t="s">
        <v>56</v>
      </c>
      <c r="B95" s="13" t="s">
        <v>94</v>
      </c>
      <c r="C95" s="12">
        <v>4</v>
      </c>
      <c r="D95" s="16" t="str">
        <f>VLOOKUP($C95,BuildingView!$C$5:$F$22,2)</f>
        <v>Zone 4</v>
      </c>
      <c r="E95" s="16" t="str">
        <f>VLOOKUP($C95,BuildingView!$C$5:$F$22,4)</f>
        <v>NVE02.2</v>
      </c>
      <c r="H95" s="13" t="s">
        <v>63</v>
      </c>
      <c r="I95" s="12" t="s">
        <v>70</v>
      </c>
      <c r="J95" s="15">
        <f t="shared" si="3"/>
        <v>55002</v>
      </c>
    </row>
    <row r="96" spans="1:10" outlineLevel="1" x14ac:dyDescent="0.3">
      <c r="A96" s="12" t="s">
        <v>56</v>
      </c>
      <c r="B96" s="13" t="s">
        <v>94</v>
      </c>
      <c r="C96" s="12">
        <v>4</v>
      </c>
      <c r="D96" s="16" t="str">
        <f>VLOOKUP($C96,BuildingView!$C$5:$F$22,2)</f>
        <v>Zone 4</v>
      </c>
      <c r="E96" s="16" t="str">
        <f>VLOOKUP($C96,BuildingView!$C$5:$F$22,4)</f>
        <v>NVE02.2</v>
      </c>
      <c r="H96" s="13" t="s">
        <v>64</v>
      </c>
      <c r="I96" s="12" t="s">
        <v>71</v>
      </c>
      <c r="J96" s="15">
        <f t="shared" si="3"/>
        <v>55002</v>
      </c>
    </row>
    <row r="97" spans="1:10" outlineLevel="1" x14ac:dyDescent="0.3">
      <c r="A97" s="12" t="s">
        <v>56</v>
      </c>
      <c r="B97" s="13" t="s">
        <v>94</v>
      </c>
      <c r="C97" s="12">
        <v>4</v>
      </c>
      <c r="D97" s="16" t="str">
        <f>VLOOKUP($C97,BuildingView!$C$5:$F$22,2)</f>
        <v>Zone 4</v>
      </c>
      <c r="E97" s="16" t="str">
        <f>VLOOKUP($C97,BuildingView!$C$5:$F$22,4)</f>
        <v>NVE02.2</v>
      </c>
      <c r="H97" s="13" t="s">
        <v>65</v>
      </c>
      <c r="I97" s="12" t="s">
        <v>72</v>
      </c>
      <c r="J97" s="15">
        <f t="shared" si="3"/>
        <v>55002</v>
      </c>
    </row>
    <row r="98" spans="1:10" outlineLevel="1" x14ac:dyDescent="0.3">
      <c r="A98" s="12" t="s">
        <v>56</v>
      </c>
      <c r="B98" s="13" t="s">
        <v>94</v>
      </c>
      <c r="C98" s="12">
        <v>4</v>
      </c>
      <c r="D98" s="16" t="str">
        <f>VLOOKUP($C98,BuildingView!$C$5:$F$22,2)</f>
        <v>Zone 4</v>
      </c>
      <c r="E98" s="16" t="str">
        <f>VLOOKUP($C98,BuildingView!$C$5:$F$22,4)</f>
        <v>NVE02.2</v>
      </c>
      <c r="H98" s="13" t="s">
        <v>66</v>
      </c>
      <c r="I98" s="12" t="s">
        <v>73</v>
      </c>
      <c r="J98" s="15">
        <f t="shared" si="3"/>
        <v>55002</v>
      </c>
    </row>
    <row r="99" spans="1:10" outlineLevel="1" x14ac:dyDescent="0.3">
      <c r="A99" s="12" t="s">
        <v>56</v>
      </c>
      <c r="B99" s="13" t="s">
        <v>94</v>
      </c>
      <c r="C99" s="12">
        <v>4</v>
      </c>
      <c r="D99" s="16" t="str">
        <f>VLOOKUP($C99,BuildingView!$C$5:$F$22,2)</f>
        <v>Zone 4</v>
      </c>
      <c r="E99" s="16" t="str">
        <f>VLOOKUP($C99,BuildingView!$C$5:$F$22,4)</f>
        <v>NVE02.2</v>
      </c>
      <c r="H99" s="13" t="s">
        <v>67</v>
      </c>
      <c r="I99" s="12" t="s">
        <v>74</v>
      </c>
      <c r="J99" s="15">
        <f t="shared" si="3"/>
        <v>55002</v>
      </c>
    </row>
    <row r="100" spans="1:10" outlineLevel="1" x14ac:dyDescent="0.3">
      <c r="A100" s="12" t="s">
        <v>75</v>
      </c>
      <c r="B100" s="13" t="s">
        <v>94</v>
      </c>
      <c r="C100" s="12">
        <v>3</v>
      </c>
      <c r="D100" s="16" t="str">
        <f>VLOOKUP($C100,BuildingView!$C$5:$F$22,2)</f>
        <v>Zone 3</v>
      </c>
      <c r="E100" s="16" t="str">
        <f>VLOOKUP($C100,BuildingView!$C$5:$F$22,4)</f>
        <v>NVE02.1</v>
      </c>
      <c r="H100" s="13" t="s">
        <v>85</v>
      </c>
      <c r="I100" s="12" t="s">
        <v>76</v>
      </c>
      <c r="J100" s="15">
        <f t="shared" si="3"/>
        <v>55002</v>
      </c>
    </row>
    <row r="101" spans="1:10" outlineLevel="1" x14ac:dyDescent="0.3">
      <c r="A101" s="12" t="s">
        <v>75</v>
      </c>
      <c r="B101" s="13" t="s">
        <v>94</v>
      </c>
      <c r="C101" s="12">
        <v>3</v>
      </c>
      <c r="D101" s="16" t="str">
        <f>VLOOKUP($C101,BuildingView!$C$5:$F$22,2)</f>
        <v>Zone 3</v>
      </c>
      <c r="E101" s="16" t="str">
        <f>VLOOKUP($C101,BuildingView!$C$5:$F$22,4)</f>
        <v>NVE02.1</v>
      </c>
      <c r="H101" s="13" t="s">
        <v>86</v>
      </c>
      <c r="I101" s="12" t="s">
        <v>77</v>
      </c>
      <c r="J101" s="15">
        <f t="shared" si="3"/>
        <v>55002</v>
      </c>
    </row>
    <row r="102" spans="1:10" outlineLevel="1" x14ac:dyDescent="0.3">
      <c r="A102" s="12" t="s">
        <v>75</v>
      </c>
      <c r="B102" s="13" t="s">
        <v>94</v>
      </c>
      <c r="C102" s="12">
        <v>3</v>
      </c>
      <c r="D102" s="16" t="str">
        <f>VLOOKUP($C102,BuildingView!$C$5:$F$22,2)</f>
        <v>Zone 3</v>
      </c>
      <c r="E102" s="16" t="str">
        <f>VLOOKUP($C102,BuildingView!$C$5:$F$22,4)</f>
        <v>NVE02.1</v>
      </c>
      <c r="H102" s="13" t="s">
        <v>87</v>
      </c>
      <c r="I102" s="12" t="s">
        <v>78</v>
      </c>
      <c r="J102" s="15">
        <f t="shared" si="3"/>
        <v>55002</v>
      </c>
    </row>
    <row r="103" spans="1:10" outlineLevel="1" x14ac:dyDescent="0.3">
      <c r="A103" s="12" t="s">
        <v>75</v>
      </c>
      <c r="B103" s="13" t="s">
        <v>94</v>
      </c>
      <c r="C103" s="12">
        <v>3</v>
      </c>
      <c r="D103" s="16" t="str">
        <f>VLOOKUP($C103,BuildingView!$C$5:$F$22,2)</f>
        <v>Zone 3</v>
      </c>
      <c r="E103" s="16" t="str">
        <f>VLOOKUP($C103,BuildingView!$C$5:$F$22,4)</f>
        <v>NVE02.1</v>
      </c>
      <c r="H103" s="13" t="s">
        <v>88</v>
      </c>
      <c r="I103" s="12" t="s">
        <v>79</v>
      </c>
      <c r="J103" s="15">
        <f t="shared" si="3"/>
        <v>55002</v>
      </c>
    </row>
    <row r="104" spans="1:10" outlineLevel="1" x14ac:dyDescent="0.3">
      <c r="A104" s="12" t="s">
        <v>75</v>
      </c>
      <c r="B104" s="13" t="s">
        <v>94</v>
      </c>
      <c r="C104" s="12">
        <v>4</v>
      </c>
      <c r="D104" s="16" t="str">
        <f>VLOOKUP($C104,BuildingView!$C$5:$F$22,2)</f>
        <v>Zone 4</v>
      </c>
      <c r="E104" s="16" t="str">
        <f>VLOOKUP($C104,BuildingView!$C$5:$F$22,4)</f>
        <v>NVE02.2</v>
      </c>
      <c r="H104" s="13" t="s">
        <v>89</v>
      </c>
      <c r="I104" s="12" t="s">
        <v>80</v>
      </c>
      <c r="J104" s="15">
        <f t="shared" si="3"/>
        <v>55002</v>
      </c>
    </row>
    <row r="105" spans="1:10" outlineLevel="1" x14ac:dyDescent="0.3">
      <c r="A105" s="12" t="s">
        <v>75</v>
      </c>
      <c r="B105" s="13" t="s">
        <v>94</v>
      </c>
      <c r="C105" s="12">
        <v>4</v>
      </c>
      <c r="D105" s="16" t="str">
        <f>VLOOKUP($C105,BuildingView!$C$5:$F$22,2)</f>
        <v>Zone 4</v>
      </c>
      <c r="E105" s="16" t="str">
        <f>VLOOKUP($C105,BuildingView!$C$5:$F$22,4)</f>
        <v>NVE02.2</v>
      </c>
      <c r="H105" s="13" t="s">
        <v>90</v>
      </c>
      <c r="I105" s="12" t="s">
        <v>81</v>
      </c>
      <c r="J105" s="15">
        <f t="shared" si="3"/>
        <v>55002</v>
      </c>
    </row>
    <row r="106" spans="1:10" outlineLevel="1" x14ac:dyDescent="0.3">
      <c r="A106" s="12" t="s">
        <v>75</v>
      </c>
      <c r="B106" s="13" t="s">
        <v>94</v>
      </c>
      <c r="C106" s="12">
        <v>4</v>
      </c>
      <c r="D106" s="16" t="str">
        <f>VLOOKUP($C106,BuildingView!$C$5:$F$22,2)</f>
        <v>Zone 4</v>
      </c>
      <c r="E106" s="16" t="str">
        <f>VLOOKUP($C106,BuildingView!$C$5:$F$22,4)</f>
        <v>NVE02.2</v>
      </c>
      <c r="H106" s="13" t="s">
        <v>91</v>
      </c>
      <c r="I106" s="12" t="s">
        <v>82</v>
      </c>
      <c r="J106" s="15">
        <f t="shared" si="3"/>
        <v>55002</v>
      </c>
    </row>
    <row r="107" spans="1:10" outlineLevel="1" x14ac:dyDescent="0.3">
      <c r="A107" s="12" t="s">
        <v>75</v>
      </c>
      <c r="B107" s="13" t="s">
        <v>94</v>
      </c>
      <c r="C107" s="12">
        <v>4</v>
      </c>
      <c r="D107" s="16" t="str">
        <f>VLOOKUP($C107,BuildingView!$C$5:$F$22,2)</f>
        <v>Zone 4</v>
      </c>
      <c r="E107" s="16" t="str">
        <f>VLOOKUP($C107,BuildingView!$C$5:$F$22,4)</f>
        <v>NVE02.2</v>
      </c>
      <c r="H107" s="13" t="s">
        <v>92</v>
      </c>
      <c r="I107" s="12" t="s">
        <v>83</v>
      </c>
      <c r="J107" s="15">
        <f t="shared" si="3"/>
        <v>55002</v>
      </c>
    </row>
    <row r="108" spans="1:10" outlineLevel="1" x14ac:dyDescent="0.3">
      <c r="A108" s="12" t="s">
        <v>75</v>
      </c>
      <c r="B108" s="13" t="s">
        <v>94</v>
      </c>
      <c r="C108" s="12">
        <v>4</v>
      </c>
      <c r="D108" s="16" t="str">
        <f>VLOOKUP($C108,BuildingView!$C$5:$F$22,2)</f>
        <v>Zone 4</v>
      </c>
      <c r="E108" s="16" t="str">
        <f>VLOOKUP($C108,BuildingView!$C$5:$F$22,4)</f>
        <v>NVE02.2</v>
      </c>
      <c r="H108" s="13" t="s">
        <v>93</v>
      </c>
      <c r="I108" s="12" t="s">
        <v>84</v>
      </c>
      <c r="J108" s="15">
        <f t="shared" si="3"/>
        <v>55002</v>
      </c>
    </row>
    <row r="109" spans="1:10" outlineLevel="1" x14ac:dyDescent="0.3">
      <c r="A109" s="12" t="s">
        <v>136</v>
      </c>
      <c r="B109" s="12" t="s">
        <v>144</v>
      </c>
      <c r="C109" s="12">
        <v>3</v>
      </c>
      <c r="D109" s="16" t="str">
        <f>VLOOKUP($C109,BuildingView!$C$5:$F$22,2)</f>
        <v>Zone 3</v>
      </c>
      <c r="E109" s="16" t="str">
        <f>VLOOKUP($C109,BuildingView!$C$5:$F$22,4)</f>
        <v>NVE02.1</v>
      </c>
      <c r="H109" s="13" t="s">
        <v>145</v>
      </c>
      <c r="I109" s="12" t="s">
        <v>146</v>
      </c>
      <c r="J109" s="15">
        <f t="shared" si="3"/>
        <v>55002</v>
      </c>
    </row>
    <row r="110" spans="1:10" outlineLevel="1" x14ac:dyDescent="0.3">
      <c r="A110" s="12" t="s">
        <v>136</v>
      </c>
      <c r="B110" s="12" t="s">
        <v>144</v>
      </c>
      <c r="C110" s="12">
        <v>3</v>
      </c>
      <c r="D110" s="16" t="str">
        <f>VLOOKUP($C110,BuildingView!$C$5:$F$22,2)</f>
        <v>Zone 3</v>
      </c>
      <c r="E110" s="16" t="str">
        <f>VLOOKUP($C110,BuildingView!$C$5:$F$22,4)</f>
        <v>NVE02.1</v>
      </c>
      <c r="H110" s="13" t="s">
        <v>137</v>
      </c>
      <c r="I110" s="12" t="s">
        <v>138</v>
      </c>
      <c r="J110" s="15">
        <f t="shared" si="3"/>
        <v>55002</v>
      </c>
    </row>
    <row r="111" spans="1:10" outlineLevel="1" x14ac:dyDescent="0.3">
      <c r="A111" s="12" t="s">
        <v>136</v>
      </c>
      <c r="B111" s="12" t="s">
        <v>144</v>
      </c>
      <c r="C111" s="12">
        <v>4</v>
      </c>
      <c r="D111" s="16" t="str">
        <f>VLOOKUP($C111,BuildingView!$C$5:$F$22,2)</f>
        <v>Zone 4</v>
      </c>
      <c r="E111" s="16" t="str">
        <f>VLOOKUP($C111,BuildingView!$C$5:$F$22,4)</f>
        <v>NVE02.2</v>
      </c>
      <c r="F111" s="12" t="s">
        <v>151</v>
      </c>
      <c r="H111" s="13" t="s">
        <v>147</v>
      </c>
      <c r="I111" s="12" t="s">
        <v>148</v>
      </c>
      <c r="J111" s="15">
        <f t="shared" si="3"/>
        <v>55002</v>
      </c>
    </row>
    <row r="112" spans="1:10" outlineLevel="1" x14ac:dyDescent="0.3">
      <c r="A112" s="12" t="s">
        <v>160</v>
      </c>
      <c r="B112" s="12" t="s">
        <v>161</v>
      </c>
      <c r="C112" s="12">
        <v>3</v>
      </c>
      <c r="D112" s="16" t="str">
        <f>VLOOKUP($C112,BuildingView!$C$5:$F$22,2)</f>
        <v>Zone 3</v>
      </c>
      <c r="E112" s="16" t="str">
        <f>VLOOKUP($C112,BuildingView!$C$5:$F$22,4)</f>
        <v>NVE02.1</v>
      </c>
      <c r="H112" s="13" t="s">
        <v>162</v>
      </c>
      <c r="I112" s="12" t="s">
        <v>164</v>
      </c>
      <c r="J112" s="15">
        <f t="shared" si="3"/>
        <v>55002</v>
      </c>
    </row>
    <row r="113" spans="1:10" outlineLevel="1" x14ac:dyDescent="0.3">
      <c r="A113" s="12" t="s">
        <v>160</v>
      </c>
      <c r="B113" s="12" t="s">
        <v>161</v>
      </c>
      <c r="C113" s="12">
        <v>3</v>
      </c>
      <c r="D113" s="16" t="str">
        <f>VLOOKUP($C113,BuildingView!$C$5:$F$22,2)</f>
        <v>Zone 3</v>
      </c>
      <c r="E113" s="16" t="str">
        <f>VLOOKUP($C113,BuildingView!$C$5:$F$22,4)</f>
        <v>NVE02.1</v>
      </c>
      <c r="H113" s="13" t="s">
        <v>137</v>
      </c>
      <c r="I113" s="12" t="s">
        <v>138</v>
      </c>
      <c r="J113" s="15">
        <f t="shared" si="3"/>
        <v>55002</v>
      </c>
    </row>
    <row r="114" spans="1:10" outlineLevel="1" x14ac:dyDescent="0.3">
      <c r="A114" s="12" t="s">
        <v>160</v>
      </c>
      <c r="B114" s="12" t="s">
        <v>161</v>
      </c>
      <c r="C114" s="12">
        <v>3</v>
      </c>
      <c r="D114" s="16" t="str">
        <f>VLOOKUP($C114,BuildingView!$C$5:$F$22,2)</f>
        <v>Zone 3</v>
      </c>
      <c r="E114" s="16" t="str">
        <f>VLOOKUP($C114,BuildingView!$C$5:$F$22,4)</f>
        <v>NVE02.1</v>
      </c>
      <c r="H114" s="13" t="s">
        <v>147</v>
      </c>
      <c r="I114" s="12" t="s">
        <v>148</v>
      </c>
      <c r="J114" s="15">
        <f t="shared" si="3"/>
        <v>55002</v>
      </c>
    </row>
    <row r="115" spans="1:10" outlineLevel="1" x14ac:dyDescent="0.3">
      <c r="A115" s="12" t="s">
        <v>160</v>
      </c>
      <c r="B115" s="12" t="s">
        <v>161</v>
      </c>
      <c r="C115" s="12">
        <v>3</v>
      </c>
      <c r="D115" s="16" t="str">
        <f>VLOOKUP($C115,BuildingView!$C$5:$F$22,2)</f>
        <v>Zone 3</v>
      </c>
      <c r="E115" s="16" t="str">
        <f>VLOOKUP($C115,BuildingView!$C$5:$F$22,4)</f>
        <v>NVE02.1</v>
      </c>
      <c r="H115" s="13" t="s">
        <v>154</v>
      </c>
      <c r="I115" s="12" t="s">
        <v>155</v>
      </c>
      <c r="J115" s="15">
        <f t="shared" si="3"/>
        <v>55002</v>
      </c>
    </row>
    <row r="116" spans="1:10" outlineLevel="1" x14ac:dyDescent="0.3">
      <c r="A116" s="12" t="s">
        <v>160</v>
      </c>
      <c r="B116" s="12" t="s">
        <v>161</v>
      </c>
      <c r="C116" s="12">
        <v>4</v>
      </c>
      <c r="D116" s="16" t="str">
        <f>VLOOKUP($C116,BuildingView!$C$5:$F$22,2)</f>
        <v>Zone 4</v>
      </c>
      <c r="E116" s="16" t="str">
        <f>VLOOKUP($C116,BuildingView!$C$5:$F$22,4)</f>
        <v>NVE02.2</v>
      </c>
      <c r="H116" s="13" t="s">
        <v>163</v>
      </c>
      <c r="I116" s="12" t="s">
        <v>165</v>
      </c>
      <c r="J116" s="15">
        <f t="shared" si="3"/>
        <v>55002</v>
      </c>
    </row>
    <row r="117" spans="1:10" outlineLevel="1" x14ac:dyDescent="0.3">
      <c r="A117" s="12" t="s">
        <v>160</v>
      </c>
      <c r="B117" s="12" t="s">
        <v>161</v>
      </c>
      <c r="C117" s="12">
        <v>4</v>
      </c>
      <c r="D117" s="16" t="str">
        <f>VLOOKUP($C117,BuildingView!$C$5:$F$22,2)</f>
        <v>Zone 4</v>
      </c>
      <c r="E117" s="16" t="str">
        <f>VLOOKUP($C117,BuildingView!$C$5:$F$22,4)</f>
        <v>NVE02.2</v>
      </c>
      <c r="H117" s="13" t="s">
        <v>143</v>
      </c>
      <c r="I117" s="12" t="s">
        <v>139</v>
      </c>
      <c r="J117" s="15">
        <f t="shared" si="3"/>
        <v>55002</v>
      </c>
    </row>
    <row r="118" spans="1:10" outlineLevel="1" x14ac:dyDescent="0.3">
      <c r="A118" s="12" t="s">
        <v>160</v>
      </c>
      <c r="B118" s="12" t="s">
        <v>161</v>
      </c>
      <c r="C118" s="12">
        <v>4</v>
      </c>
      <c r="D118" s="16" t="str">
        <f>VLOOKUP($C118,BuildingView!$C$5:$F$22,2)</f>
        <v>Zone 4</v>
      </c>
      <c r="E118" s="16" t="str">
        <f>VLOOKUP($C118,BuildingView!$C$5:$F$22,4)</f>
        <v>NVE02.2</v>
      </c>
      <c r="H118" s="13" t="s">
        <v>157</v>
      </c>
      <c r="I118" s="12" t="s">
        <v>156</v>
      </c>
      <c r="J118" s="15">
        <f t="shared" si="3"/>
        <v>55002</v>
      </c>
    </row>
    <row r="119" spans="1:10" outlineLevel="1" x14ac:dyDescent="0.3">
      <c r="A119" s="12" t="s">
        <v>160</v>
      </c>
      <c r="B119" s="12" t="s">
        <v>161</v>
      </c>
      <c r="C119" s="12">
        <v>4</v>
      </c>
      <c r="D119" s="16" t="str">
        <f>VLOOKUP($C119,BuildingView!$C$5:$F$22,2)</f>
        <v>Zone 4</v>
      </c>
      <c r="E119" s="16" t="str">
        <f>VLOOKUP($C119,BuildingView!$C$5:$F$22,4)</f>
        <v>NVE02.2</v>
      </c>
      <c r="H119" s="13" t="s">
        <v>152</v>
      </c>
      <c r="I119" s="12" t="s">
        <v>153</v>
      </c>
      <c r="J119" s="15">
        <f t="shared" si="3"/>
        <v>55002</v>
      </c>
    </row>
    <row r="120" spans="1:10" outlineLevel="1" x14ac:dyDescent="0.3">
      <c r="A120" s="12" t="s">
        <v>160</v>
      </c>
      <c r="B120" s="12" t="s">
        <v>161</v>
      </c>
      <c r="C120" s="12">
        <v>4</v>
      </c>
      <c r="D120" s="16" t="str">
        <f>VLOOKUP($C120,BuildingView!$C$5:$F$22,2)</f>
        <v>Zone 4</v>
      </c>
      <c r="E120" s="16" t="str">
        <f>VLOOKUP($C120,BuildingView!$C$5:$F$22,4)</f>
        <v>NVE02.2</v>
      </c>
      <c r="H120" s="13" t="s">
        <v>158</v>
      </c>
      <c r="I120" s="12" t="s">
        <v>159</v>
      </c>
      <c r="J120" s="15">
        <f t="shared" si="3"/>
        <v>55002</v>
      </c>
    </row>
  </sheetData>
  <mergeCells count="2">
    <mergeCell ref="A58:J58"/>
    <mergeCell ref="A2:J2"/>
  </mergeCells>
  <printOptions horizontalCentered="1" gridLines="1"/>
  <pageMargins left="0.31496062992125984" right="0.31496062992125984" top="0.51181102362204722" bottom="0.47244094488188981" header="0.25" footer="0.15748031496062992"/>
  <pageSetup paperSize="9" scale="66" fitToHeight="0" orientation="landscape" r:id="rId1"/>
  <headerFooter>
    <oddHeader>&amp;C&amp;"-,Fed"&amp;14UBC ASC, signal exchange with BMS</oddHeader>
    <oddFooter>&amp;L&amp;F&amp;CPage &amp;P of &amp;N</oddFoot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BuildingView</vt:lpstr>
      <vt:lpstr>WCC-Info</vt:lpstr>
      <vt:lpstr>BACnetExchangeList</vt:lpstr>
      <vt:lpstr>BACnetExchangeList!Print_Area</vt:lpstr>
      <vt:lpstr>BuildingView!Print_Area</vt:lpstr>
      <vt:lpstr>'WCC-Info'!Print_Area</vt:lpstr>
      <vt:lpstr>BACnetExchangeList!Print_Titles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 Hagberg</dc:creator>
  <cp:lastModifiedBy>Amit Shamir</cp:lastModifiedBy>
  <cp:lastPrinted>2021-09-21T13:16:24Z</cp:lastPrinted>
  <dcterms:created xsi:type="dcterms:W3CDTF">2015-06-05T18:19:34Z</dcterms:created>
  <dcterms:modified xsi:type="dcterms:W3CDTF">2026-01-29T12:51:21Z</dcterms:modified>
</cp:coreProperties>
</file>